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13440" activeTab="4"/>
  </bookViews>
  <sheets>
    <sheet name="Бук" sheetId="1" r:id="rId1"/>
    <sheet name="Дуб" sheetId="4" r:id="rId2"/>
    <sheet name="Ильм" sheetId="5" r:id="rId3"/>
    <sheet name="Сосна" sheetId="7" r:id="rId4"/>
    <sheet name="Ясень" sheetId="8" r:id="rId5"/>
    <sheet name="Декоративная решетка" sheetId="2" r:id="rId6"/>
    <sheet name="Доска" sheetId="3" r:id="rId7"/>
    <sheet name="МДФ" sheetId="6" r:id="rId8"/>
    <sheet name="Лиственница" sheetId="9" r:id="rId9"/>
    <sheet name="Береза" sheetId="10" r:id="rId10"/>
  </sheets>
  <calcPr calcId="162913"/>
</workbook>
</file>

<file path=xl/calcChain.xml><?xml version="1.0" encoding="utf-8"?>
<calcChain xmlns="http://schemas.openxmlformats.org/spreadsheetml/2006/main">
  <c r="P7" i="10" l="1"/>
  <c r="K7" i="10"/>
  <c r="P6" i="10"/>
  <c r="K6" i="10"/>
  <c r="P7" i="9" l="1"/>
  <c r="K7" i="9"/>
  <c r="P6" i="9"/>
  <c r="K6" i="9"/>
  <c r="G53" i="8" l="1"/>
  <c r="C53" i="8"/>
  <c r="G52" i="8"/>
  <c r="C52" i="8"/>
  <c r="G51" i="8"/>
  <c r="C51" i="8"/>
  <c r="P35" i="8"/>
  <c r="G35" i="8" s="1"/>
  <c r="K35" i="8"/>
  <c r="C35" i="8" s="1"/>
  <c r="P34" i="8"/>
  <c r="G34" i="8" s="1"/>
  <c r="K34" i="8"/>
  <c r="C34" i="8" s="1"/>
  <c r="K31" i="8"/>
  <c r="C31" i="8" s="1"/>
  <c r="K30" i="8"/>
  <c r="C30" i="8" s="1"/>
  <c r="K29" i="8"/>
  <c r="C29" i="8" s="1"/>
  <c r="K28" i="8"/>
  <c r="C28" i="8" s="1"/>
  <c r="K27" i="8"/>
  <c r="C27" i="8" s="1"/>
  <c r="K26" i="8"/>
  <c r="C26" i="8" s="1"/>
  <c r="K25" i="8"/>
  <c r="C25" i="8" s="1"/>
  <c r="P24" i="8"/>
  <c r="G24" i="8" s="1"/>
  <c r="K24" i="8"/>
  <c r="C24" i="8" s="1"/>
  <c r="P23" i="8"/>
  <c r="G23" i="8" s="1"/>
  <c r="K23" i="8"/>
  <c r="C23" i="8" s="1"/>
  <c r="P22" i="8"/>
  <c r="G22" i="8" s="1"/>
  <c r="K22" i="8"/>
  <c r="C22" i="8" s="1"/>
  <c r="P21" i="8"/>
  <c r="G21" i="8" s="1"/>
  <c r="K21" i="8"/>
  <c r="C21" i="8" s="1"/>
  <c r="P20" i="8"/>
  <c r="G20" i="8" s="1"/>
  <c r="K20" i="8"/>
  <c r="C20" i="8" s="1"/>
  <c r="P19" i="8"/>
  <c r="K19" i="8"/>
  <c r="C19" i="8" s="1"/>
  <c r="G19" i="8"/>
  <c r="P18" i="8"/>
  <c r="G18" i="8" s="1"/>
  <c r="K18" i="8"/>
  <c r="C18" i="8" s="1"/>
  <c r="P17" i="8"/>
  <c r="G17" i="8" s="1"/>
  <c r="K17" i="8"/>
  <c r="C17" i="8" s="1"/>
  <c r="P16" i="8"/>
  <c r="G16" i="8" s="1"/>
  <c r="K16" i="8"/>
  <c r="C16" i="8" s="1"/>
  <c r="P13" i="8"/>
  <c r="G13" i="8" s="1"/>
  <c r="K13" i="8"/>
  <c r="C13" i="8" s="1"/>
  <c r="P12" i="8"/>
  <c r="G12" i="8" s="1"/>
  <c r="K12" i="8"/>
  <c r="C12" i="8"/>
  <c r="P10" i="8"/>
  <c r="K10" i="8"/>
  <c r="C10" i="8" s="1"/>
  <c r="G10" i="8"/>
  <c r="P9" i="8"/>
  <c r="G9" i="8" s="1"/>
  <c r="K9" i="8"/>
  <c r="C9" i="8" s="1"/>
  <c r="P8" i="8"/>
  <c r="G8" i="8" s="1"/>
  <c r="K8" i="8"/>
  <c r="C8" i="8" s="1"/>
  <c r="P7" i="8"/>
  <c r="K7" i="8"/>
  <c r="C7" i="8" s="1"/>
  <c r="G7" i="8"/>
  <c r="P6" i="8"/>
  <c r="G6" i="8" s="1"/>
  <c r="K6" i="8"/>
  <c r="C6" i="8" s="1"/>
  <c r="K27" i="4" l="1"/>
  <c r="C27" i="4"/>
  <c r="K26" i="4"/>
  <c r="C26" i="4" s="1"/>
  <c r="P24" i="4"/>
  <c r="G27" i="4" s="1"/>
  <c r="K24" i="4"/>
  <c r="C24" i="4" s="1"/>
  <c r="P23" i="4"/>
  <c r="G26" i="4" s="1"/>
  <c r="K23" i="4"/>
  <c r="C23" i="4" s="1"/>
  <c r="P22" i="4"/>
  <c r="G25" i="4" s="1"/>
  <c r="K22" i="4"/>
  <c r="C22" i="4"/>
  <c r="K21" i="4"/>
  <c r="C21" i="4" s="1"/>
  <c r="K20" i="4"/>
  <c r="C20" i="4"/>
  <c r="P19" i="4"/>
  <c r="G19" i="4" s="1"/>
  <c r="K19" i="4"/>
  <c r="C19" i="4" s="1"/>
  <c r="P18" i="4"/>
  <c r="G18" i="4" s="1"/>
  <c r="K18" i="4"/>
  <c r="C18" i="4"/>
  <c r="P17" i="4"/>
  <c r="G17" i="4" s="1"/>
  <c r="K17" i="4"/>
  <c r="C17" i="4" s="1"/>
  <c r="P16" i="4"/>
  <c r="G16" i="4" s="1"/>
  <c r="K16" i="4"/>
  <c r="C16" i="4" s="1"/>
  <c r="P15" i="4"/>
  <c r="K15" i="4"/>
  <c r="G15" i="4"/>
  <c r="C15" i="4"/>
  <c r="P14" i="4"/>
  <c r="G14" i="4" s="1"/>
  <c r="K14" i="4"/>
  <c r="C14" i="4" s="1"/>
  <c r="K11" i="4"/>
  <c r="C11" i="4"/>
  <c r="P10" i="4"/>
  <c r="G10" i="4" s="1"/>
  <c r="K10" i="4"/>
  <c r="C10" i="4" s="1"/>
  <c r="P9" i="4"/>
  <c r="G9" i="4" s="1"/>
  <c r="K9" i="4"/>
  <c r="C9" i="4" s="1"/>
  <c r="P8" i="4"/>
  <c r="K8" i="4"/>
  <c r="G8" i="4"/>
  <c r="C8" i="4"/>
  <c r="P7" i="4"/>
  <c r="G7" i="4" s="1"/>
  <c r="K7" i="4"/>
  <c r="C7" i="4" s="1"/>
  <c r="P6" i="4"/>
  <c r="G6" i="4" s="1"/>
  <c r="K6" i="4"/>
  <c r="C6" i="4" s="1"/>
  <c r="P5" i="4"/>
  <c r="K5" i="4"/>
  <c r="C5" i="4" s="1"/>
  <c r="G5" i="4"/>
  <c r="S31" i="1" l="1"/>
  <c r="O31" i="1"/>
  <c r="D29" i="1" s="1"/>
  <c r="J31" i="1"/>
  <c r="B29" i="1" s="1"/>
  <c r="S30" i="1"/>
  <c r="O30" i="1"/>
  <c r="D28" i="1" s="1"/>
  <c r="J30" i="1"/>
  <c r="B28" i="1" s="1"/>
  <c r="S29" i="1"/>
  <c r="O29" i="1"/>
  <c r="D27" i="1" s="1"/>
  <c r="J29" i="1"/>
  <c r="F29" i="1"/>
  <c r="S28" i="1"/>
  <c r="O28" i="1"/>
  <c r="J28" i="1"/>
  <c r="B26" i="1" s="1"/>
  <c r="F28" i="1"/>
  <c r="AZ27" i="1"/>
  <c r="AQ27" i="1" s="1"/>
  <c r="AU27" i="1"/>
  <c r="AM27" i="1" s="1"/>
  <c r="S27" i="1"/>
  <c r="O27" i="1"/>
  <c r="J27" i="1"/>
  <c r="F27" i="1"/>
  <c r="B27" i="1"/>
  <c r="AZ26" i="1"/>
  <c r="AQ26" i="1" s="1"/>
  <c r="AU26" i="1"/>
  <c r="AM26" i="1" s="1"/>
  <c r="F26" i="1"/>
  <c r="D26" i="1"/>
  <c r="S25" i="1"/>
  <c r="F24" i="1" s="1"/>
  <c r="O25" i="1"/>
  <c r="D24" i="1" s="1"/>
  <c r="J25" i="1"/>
  <c r="F25" i="1"/>
  <c r="D25" i="1"/>
  <c r="B25" i="1"/>
  <c r="AZ24" i="1"/>
  <c r="AQ24" i="1" s="1"/>
  <c r="AU24" i="1"/>
  <c r="AM24" i="1" s="1"/>
  <c r="S24" i="1"/>
  <c r="F23" i="1" s="1"/>
  <c r="O24" i="1"/>
  <c r="J24" i="1"/>
  <c r="B24" i="1"/>
  <c r="AZ23" i="1"/>
  <c r="AQ23" i="1" s="1"/>
  <c r="AU23" i="1"/>
  <c r="AM23" i="1" s="1"/>
  <c r="D23" i="1"/>
  <c r="B23" i="1"/>
  <c r="AE21" i="1"/>
  <c r="V21" i="1"/>
  <c r="S21" i="1"/>
  <c r="O21" i="1"/>
  <c r="D21" i="1" s="1"/>
  <c r="J21" i="1"/>
  <c r="B21" i="1" s="1"/>
  <c r="F21" i="1"/>
  <c r="AZ20" i="1"/>
  <c r="AQ20" i="1" s="1"/>
  <c r="AU20" i="1"/>
  <c r="AM20" i="1" s="1"/>
  <c r="AE20" i="1"/>
  <c r="V20" i="1"/>
  <c r="S20" i="1"/>
  <c r="O20" i="1"/>
  <c r="D20" i="1" s="1"/>
  <c r="J20" i="1"/>
  <c r="B20" i="1" s="1"/>
  <c r="F20" i="1"/>
  <c r="AZ19" i="1"/>
  <c r="AQ19" i="1" s="1"/>
  <c r="AU19" i="1"/>
  <c r="AM19" i="1" s="1"/>
  <c r="AE19" i="1"/>
  <c r="V19" i="1"/>
  <c r="S19" i="1"/>
  <c r="F19" i="1" s="1"/>
  <c r="O19" i="1"/>
  <c r="D19" i="1" s="1"/>
  <c r="J19" i="1"/>
  <c r="B19" i="1" s="1"/>
  <c r="AZ18" i="1"/>
  <c r="AU18" i="1"/>
  <c r="AQ18" i="1"/>
  <c r="AM18" i="1"/>
  <c r="AE18" i="1"/>
  <c r="V18" i="1"/>
  <c r="S18" i="1"/>
  <c r="O18" i="1"/>
  <c r="D18" i="1" s="1"/>
  <c r="J18" i="1"/>
  <c r="B18" i="1" s="1"/>
  <c r="F18" i="1"/>
  <c r="AZ17" i="1"/>
  <c r="AQ17" i="1" s="1"/>
  <c r="AU17" i="1"/>
  <c r="AM17" i="1" s="1"/>
  <c r="AJ17" i="1"/>
  <c r="AA17" i="1"/>
  <c r="S17" i="1"/>
  <c r="F17" i="1" s="1"/>
  <c r="O17" i="1"/>
  <c r="D17" i="1" s="1"/>
  <c r="J17" i="1"/>
  <c r="B17" i="1" s="1"/>
  <c r="AZ16" i="1"/>
  <c r="AQ16" i="1" s="1"/>
  <c r="AU16" i="1"/>
  <c r="AM16" i="1" s="1"/>
  <c r="AJ16" i="1"/>
  <c r="AA16" i="1" s="1"/>
  <c r="AE16" i="1"/>
  <c r="V16" i="1" s="1"/>
  <c r="S16" i="1"/>
  <c r="F16" i="1" s="1"/>
  <c r="O16" i="1"/>
  <c r="D16" i="1" s="1"/>
  <c r="J16" i="1"/>
  <c r="B16" i="1"/>
  <c r="AZ15" i="1"/>
  <c r="AQ15" i="1" s="1"/>
  <c r="AU15" i="1"/>
  <c r="AM15" i="1" s="1"/>
  <c r="AJ15" i="1"/>
  <c r="AA15" i="1" s="1"/>
  <c r="AE15" i="1"/>
  <c r="V15" i="1" s="1"/>
  <c r="S15" i="1"/>
  <c r="O15" i="1"/>
  <c r="D15" i="1" s="1"/>
  <c r="J15" i="1"/>
  <c r="B15" i="1" s="1"/>
  <c r="F15" i="1"/>
  <c r="AZ14" i="1"/>
  <c r="AQ14" i="1" s="1"/>
  <c r="AU14" i="1"/>
  <c r="AM14" i="1" s="1"/>
  <c r="AE14" i="1"/>
  <c r="V14" i="1"/>
  <c r="AJ13" i="1"/>
  <c r="AA13" i="1" s="1"/>
  <c r="AE13" i="1"/>
  <c r="V13" i="1" s="1"/>
  <c r="S13" i="1"/>
  <c r="F13" i="1" s="1"/>
  <c r="O13" i="1"/>
  <c r="D13" i="1" s="1"/>
  <c r="J13" i="1"/>
  <c r="B13" i="1"/>
  <c r="AZ12" i="1"/>
  <c r="AQ12" i="1" s="1"/>
  <c r="AU12" i="1"/>
  <c r="AM12" i="1" s="1"/>
  <c r="AJ12" i="1"/>
  <c r="AA12" i="1" s="1"/>
  <c r="S12" i="1"/>
  <c r="F12" i="1" s="1"/>
  <c r="O12" i="1"/>
  <c r="D12" i="1" s="1"/>
  <c r="J12" i="1"/>
  <c r="B12" i="1"/>
  <c r="AZ11" i="1"/>
  <c r="AQ11" i="1" s="1"/>
  <c r="AU11" i="1"/>
  <c r="AM11" i="1" s="1"/>
  <c r="AJ11" i="1"/>
  <c r="AA11" i="1" s="1"/>
  <c r="AE11" i="1"/>
  <c r="V11" i="1" s="1"/>
  <c r="S11" i="1"/>
  <c r="O11" i="1"/>
  <c r="D11" i="1" s="1"/>
  <c r="J11" i="1"/>
  <c r="B11" i="1" s="1"/>
  <c r="F11" i="1"/>
  <c r="AZ10" i="1"/>
  <c r="AQ10" i="1" s="1"/>
  <c r="AU10" i="1"/>
  <c r="AM10" i="1" s="1"/>
  <c r="AE10" i="1"/>
  <c r="V10" i="1"/>
  <c r="S10" i="1"/>
  <c r="O10" i="1"/>
  <c r="J10" i="1"/>
  <c r="F10" i="1"/>
  <c r="D10" i="1"/>
  <c r="B10" i="1"/>
  <c r="AZ9" i="1"/>
  <c r="AQ9" i="1" s="1"/>
  <c r="AU9" i="1"/>
  <c r="AM9" i="1" s="1"/>
  <c r="AJ9" i="1"/>
  <c r="AA9" i="1" s="1"/>
  <c r="AE9" i="1"/>
  <c r="V9" i="1" s="1"/>
  <c r="S9" i="1"/>
  <c r="F9" i="1" s="1"/>
  <c r="O9" i="1"/>
  <c r="D9" i="1" s="1"/>
  <c r="J9" i="1"/>
  <c r="B9" i="1" s="1"/>
  <c r="AZ8" i="1"/>
  <c r="AU8" i="1"/>
  <c r="AQ8" i="1"/>
  <c r="AM8" i="1"/>
  <c r="AJ8" i="1"/>
  <c r="AA8" i="1" s="1"/>
  <c r="AE8" i="1"/>
  <c r="V8" i="1" s="1"/>
  <c r="S8" i="1"/>
  <c r="F8" i="1" s="1"/>
  <c r="O8" i="1"/>
  <c r="D8" i="1" s="1"/>
  <c r="J8" i="1"/>
  <c r="B8" i="1"/>
  <c r="AZ7" i="1"/>
  <c r="AQ7" i="1" s="1"/>
  <c r="AU7" i="1"/>
  <c r="AM7" i="1" s="1"/>
  <c r="AJ7" i="1"/>
  <c r="AE7" i="1"/>
  <c r="AA7" i="1"/>
  <c r="V7" i="1"/>
  <c r="S7" i="1"/>
  <c r="O7" i="1"/>
  <c r="J7" i="1"/>
  <c r="F7" i="1"/>
  <c r="D7" i="1"/>
  <c r="B7" i="1"/>
  <c r="AZ6" i="1"/>
  <c r="AQ6" i="1" s="1"/>
  <c r="AU6" i="1"/>
  <c r="AM6" i="1" s="1"/>
  <c r="K18" i="7" l="1"/>
  <c r="C18" i="7" s="1"/>
  <c r="K15" i="7"/>
  <c r="Q14" i="7"/>
  <c r="G14" i="7" s="1"/>
  <c r="Q15" i="7"/>
  <c r="G15" i="7" s="1"/>
  <c r="Q16" i="7"/>
  <c r="G16" i="7" s="1"/>
  <c r="Q17" i="7"/>
  <c r="G18" i="7" s="1"/>
  <c r="Q13" i="7"/>
  <c r="G13" i="7"/>
  <c r="Q12" i="7"/>
  <c r="G12" i="7" s="1"/>
  <c r="K8" i="7"/>
  <c r="C8" i="7" s="1"/>
  <c r="K7" i="7"/>
  <c r="C7" i="7" s="1"/>
  <c r="K14" i="7" l="1"/>
  <c r="K12" i="7"/>
  <c r="K10" i="7"/>
  <c r="C10" i="7" s="1"/>
  <c r="K9" i="7"/>
  <c r="C9" i="7" s="1"/>
  <c r="K6" i="7"/>
  <c r="C6" i="7" s="1"/>
  <c r="K5" i="7"/>
  <c r="C5" i="7" s="1"/>
  <c r="P7" i="5" l="1"/>
  <c r="K7" i="5"/>
  <c r="P6" i="5"/>
  <c r="K6" i="5"/>
</calcChain>
</file>

<file path=xl/sharedStrings.xml><?xml version="1.0" encoding="utf-8"?>
<sst xmlns="http://schemas.openxmlformats.org/spreadsheetml/2006/main" count="1063" uniqueCount="358">
  <si>
    <t>шт.</t>
  </si>
  <si>
    <t>Цены указаны за  1 шт. с учетом НДС</t>
  </si>
  <si>
    <t>Щит мебельный 40 мм</t>
  </si>
  <si>
    <t>Щит мебельный 20 мм</t>
  </si>
  <si>
    <t>щит мебельный</t>
  </si>
  <si>
    <t>Массив БУК цельный ступени, подступенки</t>
  </si>
  <si>
    <t xml:space="preserve"> А цельноламельный</t>
  </si>
  <si>
    <t>ед.изм</t>
  </si>
  <si>
    <t>цена</t>
  </si>
  <si>
    <t>40-ка</t>
  </si>
  <si>
    <t>20-ка</t>
  </si>
  <si>
    <t>Подступенок цельн.</t>
  </si>
  <si>
    <t>цельная 320</t>
  </si>
  <si>
    <t>цельная 300</t>
  </si>
  <si>
    <t>подступенки</t>
  </si>
  <si>
    <t>2300*650*40</t>
  </si>
  <si>
    <t>2300*610*20</t>
  </si>
  <si>
    <t xml:space="preserve"> Сорт А цельн.</t>
  </si>
  <si>
    <t>Сорт А цельн.</t>
  </si>
  <si>
    <t>А сорт</t>
  </si>
  <si>
    <t>2500*650*40</t>
  </si>
  <si>
    <t>2500*610*20</t>
  </si>
  <si>
    <t>40*320*1000</t>
  </si>
  <si>
    <t>40*300*1000</t>
  </si>
  <si>
    <t>20*200*1000</t>
  </si>
  <si>
    <t>3000*650*40</t>
  </si>
  <si>
    <t>3000*610*20</t>
  </si>
  <si>
    <t>40*320*1100</t>
  </si>
  <si>
    <t>40*300*1100</t>
  </si>
  <si>
    <t>20*200*1100</t>
  </si>
  <si>
    <t>40*320*1200</t>
  </si>
  <si>
    <t>40*300*1200</t>
  </si>
  <si>
    <t>20*200*1200</t>
  </si>
  <si>
    <t>40*320*1300</t>
  </si>
  <si>
    <t>40*300*1300</t>
  </si>
  <si>
    <t>20*200*1300</t>
  </si>
  <si>
    <t xml:space="preserve"> В цельноламельный</t>
  </si>
  <si>
    <t>40*320*1400</t>
  </si>
  <si>
    <t>40*300*1400</t>
  </si>
  <si>
    <t>20*200*1400</t>
  </si>
  <si>
    <t>40*320*1500</t>
  </si>
  <si>
    <t>40*300*1500</t>
  </si>
  <si>
    <t>20*200*1500</t>
  </si>
  <si>
    <t>40*320*1600</t>
  </si>
  <si>
    <t>40*300*1600</t>
  </si>
  <si>
    <t>20*200*1600</t>
  </si>
  <si>
    <t xml:space="preserve"> Сорт В цельн.</t>
  </si>
  <si>
    <t>Сорт В цельн.</t>
  </si>
  <si>
    <t>В сорт</t>
  </si>
  <si>
    <t xml:space="preserve"> Рустик цельноламельный</t>
  </si>
  <si>
    <t>Сорт РУСТИК цельн.</t>
  </si>
  <si>
    <t>Рустик сорт</t>
  </si>
  <si>
    <t>40 мм</t>
  </si>
  <si>
    <t xml:space="preserve"> </t>
  </si>
  <si>
    <t>Массив БУК Сращенный</t>
  </si>
  <si>
    <t>Цены с учетом НДС</t>
  </si>
  <si>
    <t>Ступень А сращенная</t>
  </si>
  <si>
    <t xml:space="preserve">цена </t>
  </si>
  <si>
    <t>Подступенок А сращенный</t>
  </si>
  <si>
    <t>шт</t>
  </si>
  <si>
    <t>Ступень Рустик сращенная</t>
  </si>
  <si>
    <t>Подступенок Рустик сращенный</t>
  </si>
  <si>
    <t xml:space="preserve"> А сращенный</t>
  </si>
  <si>
    <t>40*650*5000</t>
  </si>
  <si>
    <t>20*610*5000</t>
  </si>
  <si>
    <t xml:space="preserve"> Рустик сращенный</t>
  </si>
  <si>
    <t xml:space="preserve">  </t>
  </si>
  <si>
    <t>Балясины</t>
  </si>
  <si>
    <t>120*120*1200 Ампир</t>
  </si>
  <si>
    <t xml:space="preserve">70*70*900 Астана </t>
  </si>
  <si>
    <t>120*120*1200 Астана</t>
  </si>
  <si>
    <t>50*50*900</t>
  </si>
  <si>
    <t>100*100*1200</t>
  </si>
  <si>
    <t>45*45*900</t>
  </si>
  <si>
    <t>Симметрия стар.вид</t>
  </si>
  <si>
    <t>Милан</t>
  </si>
  <si>
    <t>Лебедь</t>
  </si>
  <si>
    <t>5 колец</t>
  </si>
  <si>
    <t>Англия</t>
  </si>
  <si>
    <t>Ампир без конелюров</t>
  </si>
  <si>
    <t>Филадельфия</t>
  </si>
  <si>
    <t>Ампир  с конелюрами</t>
  </si>
  <si>
    <t>Лилия</t>
  </si>
  <si>
    <t>Рустовая</t>
  </si>
  <si>
    <t>Кубок</t>
  </si>
  <si>
    <t>Рим</t>
  </si>
  <si>
    <t>Руст</t>
  </si>
  <si>
    <t>Лотос</t>
  </si>
  <si>
    <t>Винт Милан</t>
  </si>
  <si>
    <t>столб "Самара"</t>
  </si>
  <si>
    <t>Бавария</t>
  </si>
  <si>
    <t>Барселона</t>
  </si>
  <si>
    <t>Лотос н.в.</t>
  </si>
  <si>
    <t xml:space="preserve">Поручень </t>
  </si>
  <si>
    <t>Пог.м</t>
  </si>
  <si>
    <t>Заглушка декоративная</t>
  </si>
  <si>
    <t>диам. 20</t>
  </si>
  <si>
    <t>диам. 30</t>
  </si>
  <si>
    <t>круглый диам.50</t>
  </si>
  <si>
    <t>Рейка в поручень (вкладыш)</t>
  </si>
  <si>
    <r>
      <t>45*70 евро</t>
    </r>
    <r>
      <rPr>
        <sz val="7"/>
        <rFont val="Arial Rounded MT Bold"/>
        <family val="2"/>
      </rPr>
      <t xml:space="preserve"> (для балясин 50*50)</t>
    </r>
  </si>
  <si>
    <t>60*60*900 Ампир</t>
  </si>
  <si>
    <t>60*60*900 Ампир новый</t>
  </si>
  <si>
    <t>Компания Elite Wood</t>
  </si>
  <si>
    <t>Ступень цельноламельная</t>
  </si>
  <si>
    <t>Массив БУК цельноламельный щит</t>
  </si>
  <si>
    <t>5*45</t>
  </si>
  <si>
    <t xml:space="preserve"> e-mail: elite-wood-astana@mail.ru                         elitewood.astana2@mail.ru</t>
  </si>
  <si>
    <t xml:space="preserve"> e-mail: elite-wood-almaty@mail.ru                      elite-wood-almaty1@mail.ru</t>
  </si>
  <si>
    <t>Щит 40 мм</t>
  </si>
  <si>
    <t>Щит 20 мм</t>
  </si>
  <si>
    <t>100*1001200 Ампир новый</t>
  </si>
  <si>
    <t>45*70 верт. внутренний</t>
  </si>
  <si>
    <t>45*70 верт. внешний</t>
  </si>
  <si>
    <t>Столбы заходные</t>
  </si>
  <si>
    <t>г. Алматы ул. Панфилова, 20, офис 13</t>
  </si>
  <si>
    <t>elite.wood</t>
  </si>
  <si>
    <t xml:space="preserve">                                    Цены указаны за  1 шт. с учетом НДС</t>
  </si>
  <si>
    <t>18*610*5000</t>
  </si>
  <si>
    <t xml:space="preserve">    elite.wood</t>
  </si>
  <si>
    <t>90*90*1200 Столбы</t>
  </si>
  <si>
    <t xml:space="preserve">Филадельфия </t>
  </si>
  <si>
    <t xml:space="preserve">5 колец </t>
  </si>
  <si>
    <t xml:space="preserve">Англия </t>
  </si>
  <si>
    <t xml:space="preserve">Милан </t>
  </si>
  <si>
    <t xml:space="preserve">Рустовая </t>
  </si>
  <si>
    <t xml:space="preserve">Свеча </t>
  </si>
  <si>
    <t xml:space="preserve">Винт Милан </t>
  </si>
  <si>
    <t xml:space="preserve">Венера </t>
  </si>
  <si>
    <t xml:space="preserve">Бавария </t>
  </si>
  <si>
    <r>
      <t>42*60 себестоимость евро</t>
    </r>
    <r>
      <rPr>
        <sz val="7"/>
        <rFont val="Arial Rounded MT Bold"/>
        <family val="2"/>
      </rPr>
      <t xml:space="preserve">  </t>
    </r>
  </si>
  <si>
    <t>диам. 10</t>
  </si>
  <si>
    <t>60*80 (для балясин 70*70)</t>
  </si>
  <si>
    <t>столб</t>
  </si>
  <si>
    <t xml:space="preserve">    Поворотный фрагмент поручня</t>
  </si>
  <si>
    <t>45*70 верт. Горизонтальный</t>
  </si>
  <si>
    <t xml:space="preserve"> elite.wood</t>
  </si>
  <si>
    <t>тел. +7 (717) 291 12 60, 8 777 928 78 84, 8 776 263 50 62 WhatsApp</t>
  </si>
  <si>
    <t>тел.: +7 702 165 42 60, +7 776 294 0234 WhatsApp</t>
  </si>
  <si>
    <t>https://el-w.kz/</t>
  </si>
  <si>
    <t xml:space="preserve">                                                                                                                    </t>
  </si>
  <si>
    <t>г. Актобе, ул. Махамбета Утемисова, 146</t>
  </si>
  <si>
    <t>г. Астана, ул. Пушкина 55/3, офис 104, база Мотив</t>
  </si>
  <si>
    <t>апрель 2023</t>
  </si>
  <si>
    <t>РЕШЕТКИ РАДИАТОРНЫЕ</t>
  </si>
  <si>
    <t>Решетка радиаторная БУК</t>
  </si>
  <si>
    <r>
      <t xml:space="preserve">размер </t>
    </r>
    <r>
      <rPr>
        <b/>
        <sz val="8"/>
        <rFont val="Arial Rounded MT Bold"/>
        <family val="2"/>
      </rPr>
      <t>(высота/длина)</t>
    </r>
  </si>
  <si>
    <t>2500*700 (крупная)</t>
  </si>
  <si>
    <t xml:space="preserve"> 2500*700 (мелкая)</t>
  </si>
  <si>
    <t>Решетка радиаторная Дуб</t>
  </si>
  <si>
    <t xml:space="preserve"> Д-16 2500*700/2 (мелкая)</t>
  </si>
  <si>
    <t xml:space="preserve">         Д-6 2500*700 (крупная)</t>
  </si>
  <si>
    <t>Решетка радиаторная Ясень</t>
  </si>
  <si>
    <t>Я-16 2500*700/2 (мелкая)</t>
  </si>
  <si>
    <t xml:space="preserve">      Я-6 2500*700 (крупная)</t>
  </si>
  <si>
    <t>г. Нур-Султан, ул. Пушкина 55/3, офис 104, база Мотив</t>
  </si>
  <si>
    <t>г. Алматы ул. Панфилова, дом 20, офис 13</t>
  </si>
  <si>
    <t>Elite.wood</t>
  </si>
  <si>
    <t>2023</t>
  </si>
  <si>
    <t>ДОСКА ОБРЕЗНАЯ</t>
  </si>
  <si>
    <t xml:space="preserve">            Доска обрезная БУК толщина 50 мм</t>
  </si>
  <si>
    <t>сортность</t>
  </si>
  <si>
    <t>Сорт В</t>
  </si>
  <si>
    <t>м3</t>
  </si>
  <si>
    <t xml:space="preserve">            Доска обрезная ДУБ толщина 50 мм</t>
  </si>
  <si>
    <t xml:space="preserve">            Доска обрезная ЯСЕНЬ толщина 50 мм</t>
  </si>
  <si>
    <t>сорт А</t>
  </si>
  <si>
    <t>г. Алматы ул. Панфилова дом 20. Офис № 13</t>
  </si>
  <si>
    <t>Массив Дуб</t>
  </si>
  <si>
    <t>Подступенок цельноламельный</t>
  </si>
  <si>
    <t xml:space="preserve">40*300*1100 </t>
  </si>
  <si>
    <t>40*315*1300</t>
  </si>
  <si>
    <t xml:space="preserve">20*320*900 </t>
  </si>
  <si>
    <t>40*330*1100</t>
  </si>
  <si>
    <t xml:space="preserve">20*200*1000 </t>
  </si>
  <si>
    <t>40*330*1200</t>
  </si>
  <si>
    <t>20*180*1100</t>
  </si>
  <si>
    <t>40*330*1300</t>
  </si>
  <si>
    <t xml:space="preserve">20*200*1100 </t>
  </si>
  <si>
    <t>40*330*1400</t>
  </si>
  <si>
    <t>42*325*1200</t>
  </si>
  <si>
    <t xml:space="preserve">20*180*1300 </t>
  </si>
  <si>
    <t xml:space="preserve">Щит цельноламельный </t>
  </si>
  <si>
    <t xml:space="preserve">40*600*2100 </t>
  </si>
  <si>
    <t xml:space="preserve">20*200*1400 </t>
  </si>
  <si>
    <t xml:space="preserve">40*600*2200 </t>
  </si>
  <si>
    <t xml:space="preserve">40*600*2300 </t>
  </si>
  <si>
    <t>20 мм</t>
  </si>
  <si>
    <t xml:space="preserve">40*600*2400 </t>
  </si>
  <si>
    <t>20*600*1900</t>
  </si>
  <si>
    <t xml:space="preserve">40*600*2500 </t>
  </si>
  <si>
    <t>20*600*2000</t>
  </si>
  <si>
    <t xml:space="preserve">40*600*2600 </t>
  </si>
  <si>
    <t>20*600*2200</t>
  </si>
  <si>
    <t xml:space="preserve">40*600*2800 </t>
  </si>
  <si>
    <t>20*620*3000</t>
  </si>
  <si>
    <t xml:space="preserve">40*600*3000 </t>
  </si>
  <si>
    <t>21*650*2400</t>
  </si>
  <si>
    <t>21*650*3000</t>
  </si>
  <si>
    <t>40*620*3000</t>
  </si>
  <si>
    <t xml:space="preserve">Щит сращенный </t>
  </si>
  <si>
    <t>20*600*3000</t>
  </si>
  <si>
    <t>20*600*4200</t>
  </si>
  <si>
    <t xml:space="preserve">40*600*4200 </t>
  </si>
  <si>
    <t>18*515*4150</t>
  </si>
  <si>
    <t>Балясина</t>
  </si>
  <si>
    <r>
      <t>Столб</t>
    </r>
    <r>
      <rPr>
        <b/>
        <sz val="11"/>
        <color theme="1"/>
        <rFont val="Arial Rounded MT Bold"/>
        <family val="2"/>
      </rPr>
      <t xml:space="preserve"> </t>
    </r>
    <r>
      <rPr>
        <b/>
        <sz val="11"/>
        <color theme="1"/>
        <rFont val="Arial"/>
        <family val="2"/>
        <charset val="204"/>
      </rPr>
      <t>заходной</t>
    </r>
  </si>
  <si>
    <r>
      <t>шт</t>
    </r>
    <r>
      <rPr>
        <sz val="9"/>
        <color theme="1"/>
        <rFont val="Arial Rounded MT Bold"/>
        <family val="2"/>
      </rPr>
      <t>.</t>
    </r>
  </si>
  <si>
    <r>
      <t>Ампир</t>
    </r>
    <r>
      <rPr>
        <sz val="9"/>
        <color theme="1"/>
        <rFont val="Arial Rounded MT Bold"/>
        <family val="2"/>
      </rPr>
      <t xml:space="preserve"> </t>
    </r>
    <r>
      <rPr>
        <sz val="9"/>
        <color theme="1"/>
        <rFont val="Arial"/>
        <family val="2"/>
        <charset val="204"/>
      </rPr>
      <t>фрез</t>
    </r>
    <r>
      <rPr>
        <sz val="9"/>
        <color theme="1"/>
        <rFont val="Arial Rounded MT Bold"/>
        <family val="2"/>
      </rPr>
      <t>.</t>
    </r>
  </si>
  <si>
    <t>Поручень</t>
  </si>
  <si>
    <t>Столб заходной резной</t>
  </si>
  <si>
    <r>
      <t xml:space="preserve">  45*70 </t>
    </r>
    <r>
      <rPr>
        <sz val="9"/>
        <color theme="1"/>
        <rFont val="Arial"/>
        <family val="2"/>
        <charset val="204"/>
      </rPr>
      <t>классик</t>
    </r>
  </si>
  <si>
    <r>
      <t>м</t>
    </r>
    <r>
      <rPr>
        <sz val="9"/>
        <color theme="1"/>
        <rFont val="Arial Rounded MT Bold"/>
        <family val="2"/>
      </rPr>
      <t>/</t>
    </r>
    <r>
      <rPr>
        <sz val="9"/>
        <color theme="1"/>
        <rFont val="Arial"/>
        <family val="2"/>
        <charset val="204"/>
      </rPr>
      <t>п</t>
    </r>
  </si>
  <si>
    <r>
      <rPr>
        <sz val="9"/>
        <color theme="1"/>
        <rFont val="Arial Rounded MT Bold"/>
        <family val="2"/>
      </rPr>
      <t>"</t>
    </r>
    <r>
      <rPr>
        <sz val="9"/>
        <color theme="1"/>
        <rFont val="Arial"/>
        <family val="2"/>
        <charset val="204"/>
      </rPr>
      <t>Самара</t>
    </r>
    <r>
      <rPr>
        <sz val="9"/>
        <color theme="1"/>
        <rFont val="Arial Rounded MT Bold"/>
        <family val="2"/>
      </rPr>
      <t xml:space="preserve">" </t>
    </r>
  </si>
  <si>
    <r>
      <t xml:space="preserve"> 45*70 </t>
    </r>
    <r>
      <rPr>
        <sz val="9"/>
        <color theme="1"/>
        <rFont val="Arial"/>
        <family val="2"/>
        <charset val="204"/>
      </rPr>
      <t>евро</t>
    </r>
  </si>
  <si>
    <r>
      <t>Заглушка</t>
    </r>
    <r>
      <rPr>
        <b/>
        <sz val="10"/>
        <color theme="1"/>
        <rFont val="Arial Rounded MT Bold"/>
        <family val="2"/>
      </rPr>
      <t xml:space="preserve"> </t>
    </r>
    <r>
      <rPr>
        <b/>
        <sz val="10"/>
        <color theme="1"/>
        <rFont val="Arial"/>
        <family val="2"/>
        <charset val="204"/>
      </rPr>
      <t>декоративная</t>
    </r>
  </si>
  <si>
    <r>
      <t>Рейка</t>
    </r>
    <r>
      <rPr>
        <b/>
        <sz val="10"/>
        <color theme="1"/>
        <rFont val="Arial Rounded MT Bold"/>
        <family val="2"/>
      </rPr>
      <t xml:space="preserve"> </t>
    </r>
    <r>
      <rPr>
        <b/>
        <sz val="10"/>
        <color theme="1"/>
        <rFont val="Arial"/>
        <family val="2"/>
        <charset val="204"/>
      </rPr>
      <t>в</t>
    </r>
    <r>
      <rPr>
        <b/>
        <sz val="10"/>
        <color theme="1"/>
        <rFont val="Arial Rounded MT Bold"/>
        <family val="2"/>
      </rPr>
      <t xml:space="preserve"> </t>
    </r>
    <r>
      <rPr>
        <b/>
        <sz val="10"/>
        <color theme="1"/>
        <rFont val="Arial"/>
        <family val="2"/>
        <charset val="204"/>
      </rPr>
      <t>поручень</t>
    </r>
  </si>
  <si>
    <r>
      <t>диам</t>
    </r>
    <r>
      <rPr>
        <sz val="9"/>
        <color theme="1"/>
        <rFont val="Arial Rounded MT Bold"/>
        <family val="2"/>
      </rPr>
      <t>.10</t>
    </r>
  </si>
  <si>
    <t>5*50</t>
  </si>
  <si>
    <r>
      <t>диам</t>
    </r>
    <r>
      <rPr>
        <sz val="9"/>
        <color theme="1"/>
        <rFont val="Arial Rounded MT Bold"/>
        <family val="2"/>
      </rPr>
      <t>. 20</t>
    </r>
  </si>
  <si>
    <r>
      <t>Поворотный</t>
    </r>
    <r>
      <rPr>
        <b/>
        <sz val="10"/>
        <color theme="1"/>
        <rFont val="Arial Rounded MT Bold"/>
        <family val="2"/>
      </rPr>
      <t xml:space="preserve"> </t>
    </r>
    <r>
      <rPr>
        <b/>
        <sz val="10"/>
        <color theme="1"/>
        <rFont val="Arial"/>
        <family val="2"/>
        <charset val="204"/>
      </rPr>
      <t>фрогмент</t>
    </r>
    <r>
      <rPr>
        <b/>
        <sz val="10"/>
        <color theme="1"/>
        <rFont val="Arial Rounded MT Bold"/>
        <family val="2"/>
      </rPr>
      <t xml:space="preserve"> </t>
    </r>
    <r>
      <rPr>
        <b/>
        <sz val="10"/>
        <color theme="1"/>
        <rFont val="Arial"/>
        <family val="2"/>
        <charset val="204"/>
      </rPr>
      <t>поручня</t>
    </r>
  </si>
  <si>
    <r>
      <t>45*70 (</t>
    </r>
    <r>
      <rPr>
        <sz val="9"/>
        <color theme="1"/>
        <rFont val="Arial"/>
        <family val="2"/>
        <charset val="204"/>
      </rPr>
      <t>элемент1/4</t>
    </r>
    <r>
      <rPr>
        <sz val="9"/>
        <color theme="1"/>
        <rFont val="Arial Rounded MT Bold"/>
        <family val="2"/>
      </rPr>
      <t xml:space="preserve">) </t>
    </r>
    <r>
      <rPr>
        <sz val="9"/>
        <color theme="1"/>
        <rFont val="Arial"/>
        <family val="2"/>
        <charset val="204"/>
      </rPr>
      <t>горизонт</t>
    </r>
  </si>
  <si>
    <r>
      <t xml:space="preserve">45*70 (элемент 1/4) </t>
    </r>
    <r>
      <rPr>
        <sz val="9"/>
        <color theme="1"/>
        <rFont val="Arial"/>
        <family val="2"/>
        <charset val="204"/>
      </rPr>
      <t>внеш</t>
    </r>
    <r>
      <rPr>
        <sz val="9"/>
        <color theme="1"/>
        <rFont val="Arial Rounded MT Bold"/>
        <family val="2"/>
      </rPr>
      <t>,</t>
    </r>
    <r>
      <rPr>
        <sz val="9"/>
        <color theme="1"/>
        <rFont val="Arial"/>
        <family val="2"/>
        <charset val="204"/>
      </rPr>
      <t>внутр</t>
    </r>
  </si>
  <si>
    <t xml:space="preserve"> 2022</t>
  </si>
  <si>
    <t>ИЛЬМ</t>
  </si>
  <si>
    <t>40*600*4200 сращ.</t>
  </si>
  <si>
    <t xml:space="preserve">20*600*2300 сращ. </t>
  </si>
  <si>
    <t>20*600*4200 сращ.</t>
  </si>
  <si>
    <t>г. Алматы, ул. Панфилова, 20, офис 13</t>
  </si>
  <si>
    <t>МДФ</t>
  </si>
  <si>
    <t xml:space="preserve">Односторонний </t>
  </si>
  <si>
    <t>цена/1шт.</t>
  </si>
  <si>
    <t>Дуб</t>
  </si>
  <si>
    <t xml:space="preserve">      2800*1200*8 ДЕКОР</t>
  </si>
  <si>
    <t>2800*1200*16</t>
  </si>
  <si>
    <t xml:space="preserve">  2800*1200*8</t>
  </si>
  <si>
    <t>Ясень</t>
  </si>
  <si>
    <t xml:space="preserve"> 2800*1200*8</t>
  </si>
  <si>
    <t>Бук</t>
  </si>
  <si>
    <t xml:space="preserve">       2800*1200*16</t>
  </si>
  <si>
    <t xml:space="preserve">      2800*1200*8</t>
  </si>
  <si>
    <r>
      <t xml:space="preserve">                  СОСНА сращенная Экстра  </t>
    </r>
    <r>
      <rPr>
        <i/>
        <sz val="9"/>
        <rFont val="Arial"/>
        <family val="2"/>
        <charset val="204"/>
      </rPr>
      <t>Цены с учетом НДС</t>
    </r>
  </si>
  <si>
    <t>Ступень сорт "Экстра"</t>
  </si>
  <si>
    <t xml:space="preserve">    Заглушки</t>
  </si>
  <si>
    <t>d10</t>
  </si>
  <si>
    <t>d20</t>
  </si>
  <si>
    <t>d30</t>
  </si>
  <si>
    <t>50*70</t>
  </si>
  <si>
    <t>м/п</t>
  </si>
  <si>
    <t>Щит толщина 40 мм сорт "Экстра"</t>
  </si>
  <si>
    <t>Щит толщина 20 мм сорт "Экстра"</t>
  </si>
  <si>
    <t>40*600*3000</t>
  </si>
  <si>
    <t>18*600*2400</t>
  </si>
  <si>
    <t>40*900*2400</t>
  </si>
  <si>
    <t xml:space="preserve">шт </t>
  </si>
  <si>
    <t>18*600*2400 одностор.</t>
  </si>
  <si>
    <t>40*900*3000</t>
  </si>
  <si>
    <t>18*600*3000</t>
  </si>
  <si>
    <t>18*600*3000 одностор.</t>
  </si>
  <si>
    <t>40*900*3800</t>
  </si>
  <si>
    <t>18*600*3800</t>
  </si>
  <si>
    <t xml:space="preserve">Столб </t>
  </si>
  <si>
    <t xml:space="preserve">50*50*900 Милан </t>
  </si>
  <si>
    <t xml:space="preserve">100*100*1200 Милан </t>
  </si>
  <si>
    <t xml:space="preserve">50*50*900 Англия </t>
  </si>
  <si>
    <t xml:space="preserve">100*100*1200 Англия </t>
  </si>
  <si>
    <t>50*50*900 Симметрия</t>
  </si>
  <si>
    <t>100*100*1200 Симметрия</t>
  </si>
  <si>
    <t>50*50*900 Ампир</t>
  </si>
  <si>
    <t>100*100*1200 Ампир</t>
  </si>
  <si>
    <t>50*50*900 Лебедь</t>
  </si>
  <si>
    <t>100*100*1200 Лебедь</t>
  </si>
  <si>
    <t>50*50*900 Лилия</t>
  </si>
  <si>
    <t>100*100*1200 Лилия</t>
  </si>
  <si>
    <t>50*50*900 Заготовка</t>
  </si>
  <si>
    <t>100*100*1200 Рим</t>
  </si>
  <si>
    <t>50*50*900 Рим</t>
  </si>
  <si>
    <t>100*100*1200 Рустовой</t>
  </si>
  <si>
    <t>50*50*900 Рустовая</t>
  </si>
  <si>
    <t>100*100*1200 Винт Милан</t>
  </si>
  <si>
    <t>50*50*900 Классик</t>
  </si>
  <si>
    <t>50*50*900 Винт Милан</t>
  </si>
  <si>
    <t>60*60*900 Винт Милан</t>
  </si>
  <si>
    <t>60*60*900 Рустовая</t>
  </si>
  <si>
    <t xml:space="preserve">г. Актобе,  Махамбета Утемисова, 146 </t>
  </si>
  <si>
    <t>г. Алматы ул. Панфилова, 20 офис 13</t>
  </si>
  <si>
    <t>Массив Ясень</t>
  </si>
  <si>
    <t xml:space="preserve">40*300*1000 </t>
  </si>
  <si>
    <t xml:space="preserve">40*300*1200 </t>
  </si>
  <si>
    <t xml:space="preserve">40*300*1300 </t>
  </si>
  <si>
    <t xml:space="preserve">40*300*1400 </t>
  </si>
  <si>
    <t>Ступень сращенная</t>
  </si>
  <si>
    <t>Подступенок сращенный</t>
  </si>
  <si>
    <t xml:space="preserve">18*200*1100 </t>
  </si>
  <si>
    <t xml:space="preserve">18*200*1300 </t>
  </si>
  <si>
    <t>40*600*1400</t>
  </si>
  <si>
    <t>40*600*1600</t>
  </si>
  <si>
    <t xml:space="preserve">20*600*2200 </t>
  </si>
  <si>
    <t>40*600*2000</t>
  </si>
  <si>
    <t xml:space="preserve">20*600*2400 </t>
  </si>
  <si>
    <t xml:space="preserve">20*600*2600 </t>
  </si>
  <si>
    <t xml:space="preserve">20*600*2800 </t>
  </si>
  <si>
    <t xml:space="preserve">20*600*3000 </t>
  </si>
  <si>
    <t>20*600*3300</t>
  </si>
  <si>
    <t xml:space="preserve">20*600*3600 </t>
  </si>
  <si>
    <t xml:space="preserve">20*600*3800 </t>
  </si>
  <si>
    <t xml:space="preserve">20*600*3900 </t>
  </si>
  <si>
    <t xml:space="preserve">40*600*3200 </t>
  </si>
  <si>
    <t xml:space="preserve">40*600*3400 </t>
  </si>
  <si>
    <t xml:space="preserve">40*600*3600 </t>
  </si>
  <si>
    <t xml:space="preserve">40*600*3800 </t>
  </si>
  <si>
    <t>40*650*2800</t>
  </si>
  <si>
    <t>40*650*3000</t>
  </si>
  <si>
    <t xml:space="preserve">20*600*4200 </t>
  </si>
  <si>
    <t>Столб заходной</t>
  </si>
  <si>
    <t>90*90*1200</t>
  </si>
  <si>
    <t>Ампир  без канелюр</t>
  </si>
  <si>
    <t>Заходной столб резной</t>
  </si>
  <si>
    <t>42*60</t>
  </si>
  <si>
    <t xml:space="preserve"> "Самара" </t>
  </si>
  <si>
    <t xml:space="preserve"> 45*70 евро</t>
  </si>
  <si>
    <t>Рейка в поручень</t>
  </si>
  <si>
    <t>диам.10</t>
  </si>
  <si>
    <t>Поворотный фрагмент поручня</t>
  </si>
  <si>
    <t>август  2023</t>
  </si>
  <si>
    <t>Щит толщина 40 мм сорт "Эконом"</t>
  </si>
  <si>
    <t>Щит толщина 18 мм сорт "Эконом"</t>
  </si>
  <si>
    <t xml:space="preserve">18*600*3000 </t>
  </si>
  <si>
    <t xml:space="preserve">октябрь 2023 </t>
  </si>
  <si>
    <t>2500*610*40</t>
  </si>
  <si>
    <t>3000*610*40</t>
  </si>
  <si>
    <t>40*610*5000</t>
  </si>
  <si>
    <t xml:space="preserve"> e-mail: aktobe.lestnicy3@gmail.com                       e-mail: aktobe.lestnicy@gmail.com </t>
  </si>
  <si>
    <t xml:space="preserve"> e-mail: aktobe.lestnicy@gmail.com                               e-mail: aktobe.lestnicy3@gmail.com   </t>
  </si>
  <si>
    <t>тел:  8 (713) 222 09 20, +7 702 264 67 26 WhatsApp, +7 (775) 884 21 99 WhatsApp</t>
  </si>
  <si>
    <t xml:space="preserve"> октябрь 2023</t>
  </si>
  <si>
    <t>42*650*2400</t>
  </si>
  <si>
    <t>42*650*3000</t>
  </si>
  <si>
    <t xml:space="preserve">20*180*1000 </t>
  </si>
  <si>
    <t xml:space="preserve">20*180*1100 </t>
  </si>
  <si>
    <t xml:space="preserve">20*180*1200 </t>
  </si>
  <si>
    <t>40*600*3300</t>
  </si>
  <si>
    <t>40*800*2500</t>
  </si>
  <si>
    <t>40*1000*2000</t>
  </si>
  <si>
    <t>40*660*4200</t>
  </si>
  <si>
    <t xml:space="preserve">   Elite.wood</t>
  </si>
  <si>
    <t>тел: +7 775 884 21 99 WhatsApp, 8 702 264 67 26, 8 (7132) 22 09 20</t>
  </si>
  <si>
    <t xml:space="preserve"> e-mail: aktobe.lestnicy@gmail.com                   aktobe.lestnicy3@gmail.com </t>
  </si>
  <si>
    <t>Лиственница</t>
  </si>
  <si>
    <t>40*600*3000 сращ.</t>
  </si>
  <si>
    <t xml:space="preserve">18*600*3000 сращ. </t>
  </si>
  <si>
    <t xml:space="preserve"> г. Актобе, ул. Махамбета Утемисова, 146</t>
  </si>
  <si>
    <t>тел: 8 775 884 21 99 WhatsApp   8 702 264 67 26   8 7132 22 09 20</t>
  </si>
  <si>
    <t xml:space="preserve"> e-mail: aktobe.lestnicy@gmail.com                      aktobe.lestnicy3@gmail.com </t>
  </si>
  <si>
    <t xml:space="preserve"> 2023</t>
  </si>
  <si>
    <t xml:space="preserve">БЕРЕЗА </t>
  </si>
  <si>
    <t>г. Актобе, Махамбета Утемисова д.146</t>
  </si>
  <si>
    <t>Январь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</si>
</sst>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0.0000"/>
    <numFmt numFmtId="166" formatCode="[$-419]mmmm\ yyyy;@"/>
    <numFmt numFmtId="167" formatCode="#,##0.0000"/>
    <numFmt numFmtId="168" formatCode="0.0"/>
    <numFmt numFmtId="169" formatCode="#,##0.0"/>
    <numFmt numFmtId="170" formatCode="000000"/>
    <numFmt numFmtId="171" formatCode="#,##0_р_."/>
  </numFmts>
  <fonts count="78">
    <font>
      <sz val="11"/>
      <color theme="1"/>
      <name val="Calibri"/>
      <family val="2"/>
      <charset val="204"/>
      <scheme val="minor"/>
    </font>
    <font>
      <b/>
      <sz val="10"/>
      <name val="Arial(K)"/>
      <family val="2"/>
      <charset val="204"/>
    </font>
    <font>
      <b/>
      <sz val="11"/>
      <name val="Arial Rounded MT Bold"/>
      <family val="2"/>
    </font>
    <font>
      <sz val="9"/>
      <name val="Arial Rounded MT Bold"/>
      <family val="2"/>
    </font>
    <font>
      <b/>
      <sz val="12"/>
      <name val="Bernard MT Condensed"/>
      <family val="1"/>
    </font>
    <font>
      <sz val="8"/>
      <name val="Arial Rounded MT Bold"/>
      <family val="2"/>
    </font>
    <font>
      <sz val="7"/>
      <name val="Arial Rounded MT Bold"/>
      <family val="2"/>
    </font>
    <font>
      <sz val="10"/>
      <name val="Arial"/>
      <family val="2"/>
      <charset val="204"/>
    </font>
    <font>
      <b/>
      <i/>
      <sz val="11"/>
      <name val="Bell MT"/>
      <family val="1"/>
    </font>
    <font>
      <b/>
      <sz val="9"/>
      <name val="Arial Rounded MT Bold"/>
      <family val="2"/>
    </font>
    <font>
      <b/>
      <i/>
      <sz val="12"/>
      <name val="Bernard MT Condensed"/>
      <family val="1"/>
    </font>
    <font>
      <b/>
      <sz val="12"/>
      <color rgb="FFFF0000"/>
      <name val="Bernard MT Condensed"/>
      <family val="1"/>
    </font>
    <font>
      <b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9"/>
      <color theme="1" tint="4.9989318521683403E-2"/>
      <name val="Arial Rounded MT Bold"/>
      <family val="2"/>
    </font>
    <font>
      <sz val="8"/>
      <name val="Arial"/>
      <family val="2"/>
      <charset val="204"/>
    </font>
    <font>
      <b/>
      <sz val="10"/>
      <name val="Bernard MT Condensed"/>
      <family val="1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Bernard MT Condensed"/>
      <family val="1"/>
    </font>
    <font>
      <b/>
      <sz val="16"/>
      <name val="Bernard MT Condensed"/>
      <family val="1"/>
    </font>
    <font>
      <b/>
      <i/>
      <sz val="11"/>
      <name val="Bernard MT Condensed"/>
      <family val="1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10"/>
      <name val="Arial Cyr"/>
      <charset val="204"/>
    </font>
    <font>
      <b/>
      <i/>
      <sz val="9"/>
      <name val="Arial Rounded MT Bold"/>
      <family val="2"/>
    </font>
    <font>
      <b/>
      <sz val="20"/>
      <name val="Bernard MT Condensed"/>
      <family val="1"/>
    </font>
    <font>
      <b/>
      <sz val="10"/>
      <name val="Arial"/>
      <family val="2"/>
      <charset val="204"/>
    </font>
    <font>
      <b/>
      <sz val="8"/>
      <name val="Arial Rounded MT Bold"/>
      <family val="2"/>
    </font>
    <font>
      <b/>
      <sz val="8"/>
      <name val="Arial Cyr"/>
      <charset val="204"/>
    </font>
    <font>
      <b/>
      <sz val="7.5"/>
      <name val="Arial Rounded MT Bold"/>
      <family val="2"/>
    </font>
    <font>
      <b/>
      <sz val="7"/>
      <name val="Arial Rounded MT Bold"/>
      <family val="2"/>
    </font>
    <font>
      <b/>
      <sz val="10"/>
      <name val="Arial Black"/>
      <family val="2"/>
      <charset val="204"/>
    </font>
    <font>
      <b/>
      <sz val="11"/>
      <color rgb="FFFF0000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name val="Agency FB"/>
      <family val="2"/>
    </font>
    <font>
      <sz val="11"/>
      <color theme="1"/>
      <name val="Agency FB"/>
      <family val="2"/>
    </font>
    <font>
      <b/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Arial Black"/>
      <family val="2"/>
      <charset val="204"/>
    </font>
    <font>
      <b/>
      <sz val="14"/>
      <name val="Arial Black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Arial Cyr"/>
      <charset val="204"/>
    </font>
    <font>
      <b/>
      <sz val="18"/>
      <name val="Bernard MT Condensed"/>
      <family val="1"/>
    </font>
    <font>
      <b/>
      <sz val="11"/>
      <name val="Bernard MT Condensed"/>
      <family val="1"/>
    </font>
    <font>
      <b/>
      <sz val="10"/>
      <color theme="1"/>
      <name val="Arial Rounded MT Bold"/>
      <family val="2"/>
    </font>
    <font>
      <sz val="9"/>
      <color theme="1"/>
      <name val="Arial Rounded MT Bold"/>
      <family val="2"/>
    </font>
    <font>
      <u/>
      <sz val="18"/>
      <color theme="10"/>
      <name val="Arial Black"/>
      <family val="2"/>
      <charset val="204"/>
    </font>
    <font>
      <b/>
      <sz val="18"/>
      <name val="Arial Black"/>
      <family val="2"/>
      <charset val="204"/>
    </font>
    <font>
      <b/>
      <sz val="16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 Rounded MT Bold"/>
      <family val="2"/>
    </font>
    <font>
      <b/>
      <sz val="18"/>
      <name val="Arial"/>
      <family val="2"/>
      <charset val="204"/>
    </font>
    <font>
      <b/>
      <i/>
      <sz val="10"/>
      <name val="Arial Rounded MT Bold"/>
      <family val="2"/>
    </font>
    <font>
      <sz val="11"/>
      <name val="Calibri"/>
      <family val="2"/>
      <charset val="204"/>
      <scheme val="minor"/>
    </font>
    <font>
      <sz val="11"/>
      <name val="Arial Rounded MT Bold"/>
      <family val="2"/>
    </font>
    <font>
      <b/>
      <sz val="11"/>
      <color theme="1"/>
      <name val="Arial"/>
      <family val="2"/>
      <charset val="204"/>
    </font>
    <font>
      <sz val="11"/>
      <color theme="1"/>
      <name val="Arial Rounded MT Bold"/>
      <family val="2"/>
    </font>
    <font>
      <sz val="10"/>
      <color theme="1"/>
      <name val="Arial"/>
      <family val="2"/>
      <charset val="204"/>
    </font>
    <font>
      <b/>
      <sz val="11"/>
      <color theme="1"/>
      <name val="Arial Rounded MT Bold"/>
      <family val="2"/>
    </font>
    <font>
      <sz val="10"/>
      <color theme="1"/>
      <name val="Arial Rounded MT Bold"/>
      <family val="2"/>
    </font>
    <font>
      <sz val="9"/>
      <color theme="1"/>
      <name val="Arial"/>
      <family val="2"/>
      <charset val="204"/>
    </font>
    <font>
      <b/>
      <i/>
      <sz val="10"/>
      <color theme="1"/>
      <name val="Arial Rounded MT Bold"/>
      <family val="2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9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2" fillId="0" borderId="0" applyNumberFormat="0" applyFill="0" applyBorder="0" applyAlignment="0" applyProtection="0"/>
    <xf numFmtId="0" fontId="76" fillId="0" borderId="0"/>
  </cellStyleXfs>
  <cellXfs count="774">
    <xf numFmtId="0" fontId="0" fillId="0" borderId="0" xfId="0"/>
    <xf numFmtId="0" fontId="1" fillId="2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164" fontId="4" fillId="5" borderId="4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justify"/>
    </xf>
    <xf numFmtId="164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 wrapText="1"/>
    </xf>
    <xf numFmtId="9" fontId="8" fillId="2" borderId="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0" xfId="0" applyFont="1" applyFill="1" applyBorder="1" applyAlignment="1"/>
    <xf numFmtId="164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1" fontId="5" fillId="7" borderId="14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0" fontId="14" fillId="2" borderId="14" xfId="0" applyNumberFormat="1" applyFont="1" applyFill="1" applyBorder="1" applyAlignment="1">
      <alignment horizontal="center"/>
    </xf>
    <xf numFmtId="0" fontId="0" fillId="2" borderId="14" xfId="0" applyNumberFormat="1" applyFill="1" applyBorder="1"/>
    <xf numFmtId="0" fontId="0" fillId="2" borderId="14" xfId="0" applyFill="1" applyBorder="1"/>
    <xf numFmtId="0" fontId="0" fillId="7" borderId="14" xfId="0" applyFill="1" applyBorder="1"/>
    <xf numFmtId="0" fontId="0" fillId="7" borderId="14" xfId="0" applyNumberFormat="1" applyFill="1" applyBorder="1"/>
    <xf numFmtId="1" fontId="16" fillId="2" borderId="14" xfId="0" applyNumberFormat="1" applyFont="1" applyFill="1" applyBorder="1" applyAlignment="1">
      <alignment horizontal="center"/>
    </xf>
    <xf numFmtId="167" fontId="14" fillId="2" borderId="14" xfId="0" applyNumberFormat="1" applyFont="1" applyFill="1" applyBorder="1" applyAlignment="1">
      <alignment horizontal="center"/>
    </xf>
    <xf numFmtId="1" fontId="0" fillId="2" borderId="14" xfId="0" applyNumberFormat="1" applyFill="1" applyBorder="1"/>
    <xf numFmtId="0" fontId="5" fillId="7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167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0" fillId="2" borderId="0" xfId="0" applyFont="1" applyFill="1" applyBorder="1"/>
    <xf numFmtId="164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" fontId="0" fillId="2" borderId="0" xfId="0" applyNumberFormat="1" applyFill="1" applyBorder="1"/>
    <xf numFmtId="165" fontId="0" fillId="2" borderId="0" xfId="0" applyNumberFormat="1" applyFill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2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1" fontId="0" fillId="0" borderId="0" xfId="0" applyNumberFormat="1" applyFont="1"/>
    <xf numFmtId="9" fontId="0" fillId="0" borderId="18" xfId="0" applyNumberFormat="1" applyBorder="1" applyAlignment="1">
      <alignment horizontal="center" vertical="center"/>
    </xf>
    <xf numFmtId="0" fontId="20" fillId="5" borderId="3" xfId="0" applyFont="1" applyFill="1" applyBorder="1"/>
    <xf numFmtId="0" fontId="20" fillId="5" borderId="4" xfId="0" applyFont="1" applyFill="1" applyBorder="1"/>
    <xf numFmtId="0" fontId="21" fillId="5" borderId="4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0" fillId="6" borderId="0" xfId="0" applyFill="1"/>
    <xf numFmtId="1" fontId="0" fillId="8" borderId="0" xfId="0" applyNumberFormat="1" applyFill="1"/>
    <xf numFmtId="0" fontId="0" fillId="0" borderId="4" xfId="0" applyBorder="1" applyAlignment="1">
      <alignment vertical="center"/>
    </xf>
    <xf numFmtId="0" fontId="23" fillId="9" borderId="3" xfId="0" applyFont="1" applyFill="1" applyBorder="1" applyAlignment="1">
      <alignment horizontal="left"/>
    </xf>
    <xf numFmtId="0" fontId="23" fillId="9" borderId="4" xfId="0" applyFont="1" applyFill="1" applyBorder="1" applyAlignment="1">
      <alignment horizontal="center"/>
    </xf>
    <xf numFmtId="0" fontId="24" fillId="9" borderId="5" xfId="0" applyFont="1" applyFill="1" applyBorder="1" applyAlignment="1">
      <alignment horizontal="center"/>
    </xf>
    <xf numFmtId="0" fontId="24" fillId="0" borderId="0" xfId="0" applyFont="1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22" xfId="0" applyFont="1" applyBorder="1" applyAlignment="1">
      <alignment horizontal="center"/>
    </xf>
    <xf numFmtId="168" fontId="0" fillId="0" borderId="0" xfId="0" applyNumberFormat="1" applyFont="1" applyFill="1" applyBorder="1"/>
    <xf numFmtId="3" fontId="25" fillId="0" borderId="0" xfId="0" applyNumberFormat="1" applyFont="1" applyBorder="1"/>
    <xf numFmtId="1" fontId="0" fillId="6" borderId="0" xfId="0" applyNumberFormat="1" applyFill="1" applyBorder="1"/>
    <xf numFmtId="0" fontId="3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1" fontId="0" fillId="0" borderId="0" xfId="0" applyNumberFormat="1" applyFont="1" applyFill="1" applyBorder="1"/>
    <xf numFmtId="3" fontId="25" fillId="0" borderId="0" xfId="0" applyNumberFormat="1" applyFont="1" applyFill="1" applyBorder="1"/>
    <xf numFmtId="1" fontId="0" fillId="0" borderId="0" xfId="0" applyNumberFormat="1" applyFill="1" applyBorder="1"/>
    <xf numFmtId="0" fontId="23" fillId="9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0" borderId="0" xfId="0" applyNumberFormat="1" applyFill="1" applyBorder="1"/>
    <xf numFmtId="0" fontId="24" fillId="0" borderId="0" xfId="0" applyFont="1" applyBorder="1"/>
    <xf numFmtId="1" fontId="0" fillId="0" borderId="0" xfId="0" applyNumberFormat="1" applyBorder="1"/>
    <xf numFmtId="0" fontId="0" fillId="0" borderId="0" xfId="0" applyFill="1"/>
    <xf numFmtId="1" fontId="0" fillId="0" borderId="0" xfId="0" applyNumberFormat="1" applyFont="1" applyFill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18" fillId="0" borderId="0" xfId="0" applyFont="1" applyBorder="1" applyAlignment="1"/>
    <xf numFmtId="0" fontId="13" fillId="2" borderId="26" xfId="0" applyFont="1" applyFill="1" applyBorder="1" applyAlignment="1">
      <alignment horizontal="center"/>
    </xf>
    <xf numFmtId="2" fontId="14" fillId="2" borderId="27" xfId="0" applyNumberFormat="1" applyFont="1" applyFill="1" applyBorder="1" applyAlignment="1">
      <alignment horizontal="center"/>
    </xf>
    <xf numFmtId="0" fontId="24" fillId="0" borderId="2" xfId="0" applyFont="1" applyFill="1" applyBorder="1"/>
    <xf numFmtId="0" fontId="9" fillId="6" borderId="1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167" fontId="14" fillId="2" borderId="13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49" fontId="34" fillId="2" borderId="3" xfId="0" applyNumberFormat="1" applyFont="1" applyFill="1" applyBorder="1" applyAlignment="1">
      <alignment horizontal="center"/>
    </xf>
    <xf numFmtId="49" fontId="34" fillId="2" borderId="4" xfId="0" applyNumberFormat="1" applyFont="1" applyFill="1" applyBorder="1" applyAlignment="1">
      <alignment horizontal="center"/>
    </xf>
    <xf numFmtId="0" fontId="35" fillId="2" borderId="1" xfId="0" applyFont="1" applyFill="1" applyBorder="1"/>
    <xf numFmtId="0" fontId="35" fillId="2" borderId="2" xfId="0" applyFont="1" applyFill="1" applyBorder="1"/>
    <xf numFmtId="0" fontId="35" fillId="2" borderId="16" xfId="0" applyFont="1" applyFill="1" applyBorder="1"/>
    <xf numFmtId="0" fontId="37" fillId="2" borderId="2" xfId="0" applyFont="1" applyFill="1" applyBorder="1"/>
    <xf numFmtId="0" fontId="27" fillId="2" borderId="0" xfId="0" applyFont="1" applyFill="1" applyBorder="1" applyAlignment="1"/>
    <xf numFmtId="3" fontId="24" fillId="0" borderId="0" xfId="0" applyNumberFormat="1" applyFont="1" applyBorder="1" applyAlignment="1">
      <alignment horizontal="center"/>
    </xf>
    <xf numFmtId="0" fontId="33" fillId="0" borderId="0" xfId="0" applyFont="1" applyBorder="1" applyAlignment="1"/>
    <xf numFmtId="0" fontId="13" fillId="2" borderId="1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7" fontId="14" fillId="2" borderId="15" xfId="0" applyNumberFormat="1" applyFont="1" applyFill="1" applyBorder="1" applyAlignment="1">
      <alignment horizontal="center"/>
    </xf>
    <xf numFmtId="167" fontId="14" fillId="2" borderId="1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justify"/>
    </xf>
    <xf numFmtId="1" fontId="1" fillId="2" borderId="0" xfId="0" applyNumberFormat="1" applyFont="1" applyFill="1" applyBorder="1" applyAlignment="1">
      <alignment horizontal="center" vertical="justify"/>
    </xf>
    <xf numFmtId="1" fontId="8" fillId="2" borderId="0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" fontId="7" fillId="0" borderId="0" xfId="0" applyNumberFormat="1" applyFont="1" applyFill="1" applyBorder="1"/>
    <xf numFmtId="1" fontId="14" fillId="2" borderId="15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0" fontId="30" fillId="0" borderId="0" xfId="0" applyNumberFormat="1" applyFont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40" fillId="0" borderId="0" xfId="0" applyFont="1"/>
    <xf numFmtId="0" fontId="40" fillId="2" borderId="0" xfId="0" applyFont="1" applyFill="1" applyBorder="1"/>
    <xf numFmtId="1" fontId="40" fillId="2" borderId="0" xfId="0" applyNumberFormat="1" applyFont="1" applyFill="1" applyBorder="1"/>
    <xf numFmtId="0" fontId="19" fillId="0" borderId="0" xfId="0" applyFont="1" applyFill="1" applyBorder="1" applyAlignment="1"/>
    <xf numFmtId="0" fontId="39" fillId="2" borderId="0" xfId="0" applyFont="1" applyFill="1" applyBorder="1" applyAlignment="1"/>
    <xf numFmtId="0" fontId="23" fillId="0" borderId="0" xfId="0" applyFont="1" applyFill="1" applyBorder="1" applyAlignment="1"/>
    <xf numFmtId="0" fontId="9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0" fillId="0" borderId="0" xfId="0" applyNumberFormat="1" applyFill="1"/>
    <xf numFmtId="0" fontId="23" fillId="9" borderId="1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49" fontId="38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3" fontId="14" fillId="10" borderId="14" xfId="0" applyNumberFormat="1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/>
    </xf>
    <xf numFmtId="0" fontId="14" fillId="6" borderId="14" xfId="0" applyNumberFormat="1" applyFont="1" applyFill="1" applyBorder="1" applyAlignment="1">
      <alignment horizontal="center"/>
    </xf>
    <xf numFmtId="3" fontId="14" fillId="11" borderId="14" xfId="0" applyNumberFormat="1" applyFont="1" applyFill="1" applyBorder="1" applyAlignment="1">
      <alignment horizontal="center"/>
    </xf>
    <xf numFmtId="1" fontId="5" fillId="12" borderId="14" xfId="0" applyNumberFormat="1" applyFont="1" applyFill="1" applyBorder="1" applyAlignment="1">
      <alignment horizontal="center"/>
    </xf>
    <xf numFmtId="1" fontId="5" fillId="11" borderId="14" xfId="0" applyNumberFormat="1" applyFont="1" applyFill="1" applyBorder="1" applyAlignment="1">
      <alignment horizontal="center"/>
    </xf>
    <xf numFmtId="0" fontId="0" fillId="11" borderId="14" xfId="0" applyFill="1" applyBorder="1"/>
    <xf numFmtId="0" fontId="5" fillId="10" borderId="14" xfId="0" applyNumberFormat="1" applyFont="1" applyFill="1" applyBorder="1" applyAlignment="1">
      <alignment horizontal="center"/>
    </xf>
    <xf numFmtId="0" fontId="0" fillId="11" borderId="14" xfId="0" applyNumberFormat="1" applyFill="1" applyBorder="1"/>
    <xf numFmtId="0" fontId="5" fillId="13" borderId="14" xfId="0" applyNumberFormat="1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/>
    <xf numFmtId="0" fontId="5" fillId="0" borderId="6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3" fontId="5" fillId="2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3" fontId="29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3" fontId="5" fillId="6" borderId="5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3" fontId="5" fillId="6" borderId="31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4" xfId="0" applyFont="1" applyFill="1" applyBorder="1" applyAlignment="1"/>
    <xf numFmtId="0" fontId="23" fillId="6" borderId="5" xfId="0" applyFont="1" applyFill="1" applyBorder="1" applyAlignment="1"/>
    <xf numFmtId="0" fontId="23" fillId="6" borderId="3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/>
    </xf>
    <xf numFmtId="0" fontId="2" fillId="0" borderId="34" xfId="0" applyFont="1" applyBorder="1" applyAlignment="1"/>
    <xf numFmtId="0" fontId="23" fillId="0" borderId="25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3" fontId="3" fillId="0" borderId="49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3" fontId="3" fillId="0" borderId="38" xfId="0" applyNumberFormat="1" applyFont="1" applyBorder="1" applyAlignment="1">
      <alignment horizontal="center" vertical="center"/>
    </xf>
    <xf numFmtId="3" fontId="24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0" fillId="14" borderId="0" xfId="0" applyFill="1"/>
    <xf numFmtId="0" fontId="24" fillId="16" borderId="16" xfId="0" applyFont="1" applyFill="1" applyBorder="1" applyAlignment="1">
      <alignment horizontal="center"/>
    </xf>
    <xf numFmtId="0" fontId="3" fillId="0" borderId="2" xfId="0" applyFont="1" applyBorder="1"/>
    <xf numFmtId="0" fontId="24" fillId="16" borderId="5" xfId="0" applyFont="1" applyFill="1" applyBorder="1" applyAlignment="1">
      <alignment horizontal="center"/>
    </xf>
    <xf numFmtId="3" fontId="25" fillId="0" borderId="0" xfId="0" applyNumberFormat="1" applyFont="1"/>
    <xf numFmtId="0" fontId="0" fillId="0" borderId="0" xfId="0" applyAlignment="1"/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0" fillId="17" borderId="0" xfId="0" applyNumberFormat="1" applyFont="1" applyFill="1"/>
    <xf numFmtId="1" fontId="0" fillId="12" borderId="0" xfId="0" applyNumberFormat="1" applyFill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1" fillId="0" borderId="6" xfId="0" applyFont="1" applyBorder="1" applyAlignment="1">
      <alignment horizontal="center" vertical="center"/>
    </xf>
    <xf numFmtId="0" fontId="23" fillId="16" borderId="3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0" fillId="18" borderId="0" xfId="0" applyNumberFormat="1" applyFont="1" applyFill="1"/>
    <xf numFmtId="3" fontId="3" fillId="0" borderId="21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" xfId="0" applyBorder="1"/>
    <xf numFmtId="3" fontId="25" fillId="0" borderId="2" xfId="0" applyNumberFormat="1" applyFont="1" applyBorder="1"/>
    <xf numFmtId="0" fontId="3" fillId="0" borderId="25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0" fillId="0" borderId="53" xfId="0" applyBorder="1"/>
    <xf numFmtId="3" fontId="25" fillId="0" borderId="53" xfId="0" applyNumberFormat="1" applyFont="1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1" fillId="0" borderId="0" xfId="0" applyFont="1" applyFill="1" applyBorder="1"/>
    <xf numFmtId="0" fontId="0" fillId="0" borderId="9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/>
    <xf numFmtId="1" fontId="60" fillId="0" borderId="0" xfId="0" applyNumberFormat="1" applyFont="1" applyFill="1" applyBorder="1"/>
    <xf numFmtId="0" fontId="3" fillId="0" borderId="25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0" fontId="62" fillId="16" borderId="3" xfId="0" applyFont="1" applyFill="1" applyBorder="1" applyAlignment="1">
      <alignment horizontal="center"/>
    </xf>
    <xf numFmtId="0" fontId="63" fillId="16" borderId="4" xfId="0" applyFont="1" applyFill="1" applyBorder="1" applyAlignment="1">
      <alignment horizontal="center"/>
    </xf>
    <xf numFmtId="0" fontId="64" fillId="16" borderId="5" xfId="0" applyFont="1" applyFill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66" fillId="0" borderId="4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3" fontId="51" fillId="0" borderId="35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3" fontId="51" fillId="0" borderId="21" xfId="0" applyNumberFormat="1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3" fontId="51" fillId="0" borderId="41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5" fillId="16" borderId="4" xfId="0" applyFont="1" applyFill="1" applyBorder="1"/>
    <xf numFmtId="0" fontId="70" fillId="15" borderId="3" xfId="0" applyFont="1" applyFill="1" applyBorder="1" applyAlignment="1">
      <alignment horizontal="center" wrapText="1"/>
    </xf>
    <xf numFmtId="0" fontId="67" fillId="15" borderId="4" xfId="0" applyFont="1" applyFill="1" applyBorder="1" applyAlignment="1">
      <alignment horizontal="center"/>
    </xf>
    <xf numFmtId="3" fontId="51" fillId="15" borderId="5" xfId="0" applyNumberFormat="1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3" fontId="51" fillId="20" borderId="21" xfId="0" applyNumberFormat="1" applyFont="1" applyFill="1" applyBorder="1" applyAlignment="1">
      <alignment horizontal="center"/>
    </xf>
    <xf numFmtId="0" fontId="66" fillId="16" borderId="4" xfId="0" applyFont="1" applyFill="1" applyBorder="1" applyAlignment="1">
      <alignment horizontal="center"/>
    </xf>
    <xf numFmtId="1" fontId="51" fillId="0" borderId="21" xfId="0" applyNumberFormat="1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1" fontId="51" fillId="0" borderId="41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67" fillId="0" borderId="25" xfId="0" applyFont="1" applyBorder="1" applyAlignment="1">
      <alignment horizontal="center"/>
    </xf>
    <xf numFmtId="3" fontId="51" fillId="0" borderId="16" xfId="0" applyNumberFormat="1" applyFont="1" applyBorder="1" applyAlignment="1">
      <alignment horizontal="center"/>
    </xf>
    <xf numFmtId="0" fontId="67" fillId="20" borderId="17" xfId="0" applyFont="1" applyFill="1" applyBorder="1" applyAlignment="1">
      <alignment horizontal="center"/>
    </xf>
    <xf numFmtId="3" fontId="51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Font="1" applyBorder="1"/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4" fillId="15" borderId="5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1" fontId="0" fillId="0" borderId="0" xfId="0" applyNumberFormat="1"/>
    <xf numFmtId="0" fontId="3" fillId="0" borderId="23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6" fillId="9" borderId="3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3" fontId="7" fillId="2" borderId="45" xfId="0" applyNumberFormat="1" applyFont="1" applyFill="1" applyBorder="1" applyAlignment="1">
      <alignment horizontal="center"/>
    </xf>
    <xf numFmtId="0" fontId="71" fillId="2" borderId="4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71" fillId="2" borderId="37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3" fontId="71" fillId="2" borderId="42" xfId="0" applyNumberFormat="1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36" fillId="2" borderId="3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1" fillId="2" borderId="21" xfId="0" applyNumberFormat="1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36" fillId="2" borderId="35" xfId="0" applyFont="1" applyFill="1" applyBorder="1" applyAlignment="1">
      <alignment horizontal="center"/>
    </xf>
    <xf numFmtId="3" fontId="71" fillId="2" borderId="46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3" fontId="71" fillId="0" borderId="4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1" fillId="0" borderId="19" xfId="0" applyFont="1" applyBorder="1" applyAlignment="1">
      <alignment horizontal="center"/>
    </xf>
    <xf numFmtId="0" fontId="71" fillId="0" borderId="7" xfId="0" applyFont="1" applyBorder="1" applyAlignment="1">
      <alignment horizontal="center"/>
    </xf>
    <xf numFmtId="3" fontId="71" fillId="0" borderId="7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 textRotation="90"/>
    </xf>
    <xf numFmtId="0" fontId="71" fillId="0" borderId="19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3" fontId="71" fillId="0" borderId="7" xfId="0" applyNumberFormat="1" applyFont="1" applyFill="1" applyBorder="1" applyAlignment="1">
      <alignment horizontal="center" vertical="center"/>
    </xf>
    <xf numFmtId="0" fontId="71" fillId="0" borderId="24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3" fontId="71" fillId="0" borderId="17" xfId="0" applyNumberFormat="1" applyFont="1" applyFill="1" applyBorder="1" applyAlignment="1">
      <alignment horizontal="center"/>
    </xf>
    <xf numFmtId="0" fontId="71" fillId="0" borderId="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71" fillId="0" borderId="7" xfId="0" applyNumberFormat="1" applyFont="1" applyBorder="1" applyAlignment="1">
      <alignment horizontal="center" vertical="center"/>
    </xf>
    <xf numFmtId="3" fontId="71" fillId="0" borderId="21" xfId="0" applyNumberFormat="1" applyFont="1" applyBorder="1" applyAlignment="1">
      <alignment horizontal="center"/>
    </xf>
    <xf numFmtId="165" fontId="0" fillId="0" borderId="0" xfId="0" applyNumberFormat="1" applyAlignment="1">
      <alignment vertical="center"/>
    </xf>
    <xf numFmtId="0" fontId="67" fillId="0" borderId="19" xfId="0" applyFont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 textRotation="90"/>
    </xf>
    <xf numFmtId="0" fontId="71" fillId="0" borderId="6" xfId="0" applyFont="1" applyFill="1" applyBorder="1" applyAlignment="1">
      <alignment horizontal="center"/>
    </xf>
    <xf numFmtId="0" fontId="71" fillId="0" borderId="27" xfId="0" applyFont="1" applyFill="1" applyBorder="1" applyAlignment="1">
      <alignment horizontal="center"/>
    </xf>
    <xf numFmtId="3" fontId="71" fillId="0" borderId="8" xfId="0" applyNumberFormat="1" applyFont="1" applyFill="1" applyBorder="1" applyAlignment="1">
      <alignment horizontal="center"/>
    </xf>
    <xf numFmtId="0" fontId="7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1" fillId="0" borderId="9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37" fillId="0" borderId="0" xfId="0" applyFont="1" applyBorder="1" applyAlignment="1"/>
    <xf numFmtId="0" fontId="75" fillId="0" borderId="0" xfId="0" applyFont="1"/>
    <xf numFmtId="0" fontId="76" fillId="0" borderId="0" xfId="2" applyNumberFormat="1" applyFont="1" applyBorder="1" applyAlignment="1">
      <alignment vertical="top" wrapText="1"/>
    </xf>
    <xf numFmtId="0" fontId="76" fillId="0" borderId="12" xfId="2" applyNumberFormat="1" applyFont="1" applyBorder="1" applyAlignment="1">
      <alignment vertical="top" wrapText="1"/>
    </xf>
    <xf numFmtId="0" fontId="21" fillId="2" borderId="0" xfId="0" applyFont="1" applyFill="1" applyBorder="1" applyAlignment="1"/>
    <xf numFmtId="0" fontId="24" fillId="15" borderId="4" xfId="0" applyFont="1" applyFill="1" applyBorder="1"/>
    <xf numFmtId="0" fontId="23" fillId="15" borderId="1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3" fontId="51" fillId="2" borderId="8" xfId="0" applyNumberFormat="1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0" fillId="17" borderId="0" xfId="0" applyFill="1"/>
    <xf numFmtId="0" fontId="0" fillId="5" borderId="0" xfId="0" applyFill="1"/>
    <xf numFmtId="0" fontId="0" fillId="21" borderId="0" xfId="0" applyFill="1"/>
    <xf numFmtId="0" fontId="77" fillId="2" borderId="0" xfId="0" applyFont="1" applyFill="1"/>
    <xf numFmtId="171" fontId="77" fillId="2" borderId="0" xfId="0" applyNumberFormat="1" applyFont="1" applyFill="1"/>
    <xf numFmtId="0" fontId="77" fillId="2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12" borderId="0" xfId="0" applyFill="1"/>
    <xf numFmtId="3" fontId="2" fillId="15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10" borderId="0" xfId="0" applyFill="1"/>
    <xf numFmtId="0" fontId="0" fillId="22" borderId="0" xfId="0" applyFill="1"/>
    <xf numFmtId="0" fontId="3" fillId="2" borderId="9" xfId="0" applyFont="1" applyFill="1" applyBorder="1" applyAlignment="1">
      <alignment horizontal="center"/>
    </xf>
    <xf numFmtId="3" fontId="51" fillId="2" borderId="1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1" fillId="15" borderId="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3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15" borderId="4" xfId="0" applyFont="1" applyFill="1" applyBorder="1" applyAlignment="1"/>
    <xf numFmtId="3" fontId="3" fillId="2" borderId="8" xfId="0" applyNumberFormat="1" applyFont="1" applyFill="1" applyBorder="1" applyAlignment="1">
      <alignment horizontal="center"/>
    </xf>
    <xf numFmtId="0" fontId="24" fillId="15" borderId="31" xfId="0" applyFont="1" applyFill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69" fillId="16" borderId="3" xfId="0" applyFont="1" applyFill="1" applyBorder="1" applyAlignment="1">
      <alignment horizontal="center"/>
    </xf>
    <xf numFmtId="49" fontId="54" fillId="2" borderId="10" xfId="0" applyNumberFormat="1" applyFont="1" applyFill="1" applyBorder="1" applyAlignment="1">
      <alignment horizontal="center" vertical="center"/>
    </xf>
    <xf numFmtId="0" fontId="23" fillId="15" borderId="3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right"/>
    </xf>
    <xf numFmtId="0" fontId="22" fillId="2" borderId="5" xfId="0" applyFont="1" applyFill="1" applyBorder="1" applyAlignment="1">
      <alignment horizontal="right"/>
    </xf>
    <xf numFmtId="0" fontId="71" fillId="0" borderId="34" xfId="0" applyFont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67" fillId="0" borderId="56" xfId="0" applyFont="1" applyBorder="1" applyAlignment="1">
      <alignment horizontal="center" vertical="center"/>
    </xf>
    <xf numFmtId="0" fontId="71" fillId="0" borderId="47" xfId="0" applyFont="1" applyFill="1" applyBorder="1" applyAlignment="1">
      <alignment horizontal="center"/>
    </xf>
    <xf numFmtId="3" fontId="71" fillId="0" borderId="35" xfId="0" applyNumberFormat="1" applyFont="1" applyBorder="1" applyAlignment="1">
      <alignment horizontal="center" vertical="center"/>
    </xf>
    <xf numFmtId="3" fontId="71" fillId="0" borderId="21" xfId="0" applyNumberFormat="1" applyFont="1" applyBorder="1" applyAlignment="1">
      <alignment horizontal="center" vertical="center"/>
    </xf>
    <xf numFmtId="3" fontId="71" fillId="0" borderId="4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" borderId="2" xfId="0" applyFont="1" applyFill="1" applyBorder="1" applyAlignment="1"/>
    <xf numFmtId="0" fontId="6" fillId="0" borderId="2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8" xfId="0" applyBorder="1"/>
    <xf numFmtId="0" fontId="5" fillId="0" borderId="24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13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/>
    </xf>
    <xf numFmtId="3" fontId="25" fillId="0" borderId="0" xfId="0" applyNumberFormat="1" applyFont="1" applyFill="1"/>
    <xf numFmtId="0" fontId="0" fillId="0" borderId="0" xfId="0" applyFill="1" applyAlignment="1">
      <alignment vertical="center"/>
    </xf>
    <xf numFmtId="1" fontId="0" fillId="6" borderId="0" xfId="0" applyNumberFormat="1" applyFont="1" applyFill="1" applyBorder="1"/>
    <xf numFmtId="1" fontId="0" fillId="18" borderId="0" xfId="0" applyNumberFormat="1" applyFont="1" applyFill="1" applyBorder="1"/>
    <xf numFmtId="1" fontId="0" fillId="19" borderId="0" xfId="0" applyNumberFormat="1" applyFont="1" applyFill="1" applyBorder="1"/>
    <xf numFmtId="1" fontId="0" fillId="6" borderId="0" xfId="0" applyNumberFormat="1" applyFont="1" applyFill="1"/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0" fillId="23" borderId="0" xfId="0" applyFill="1"/>
    <xf numFmtId="0" fontId="0" fillId="0" borderId="0" xfId="0" applyBorder="1" applyAlignment="1">
      <alignment wrapText="1"/>
    </xf>
    <xf numFmtId="0" fontId="0" fillId="24" borderId="0" xfId="0" applyFill="1"/>
    <xf numFmtId="0" fontId="0" fillId="19" borderId="0" xfId="0" applyFill="1"/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43" fillId="0" borderId="1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3" fillId="0" borderId="16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43" fillId="0" borderId="10" xfId="1" applyFont="1" applyFill="1" applyBorder="1" applyAlignment="1">
      <alignment horizontal="center" vertical="center"/>
    </xf>
    <xf numFmtId="0" fontId="43" fillId="0" borderId="11" xfId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49" fontId="38" fillId="2" borderId="6" xfId="0" applyNumberFormat="1" applyFont="1" applyFill="1" applyBorder="1" applyAlignment="1">
      <alignment horizontal="center"/>
    </xf>
    <xf numFmtId="49" fontId="38" fillId="2" borderId="0" xfId="0" applyNumberFormat="1" applyFont="1" applyFill="1" applyBorder="1" applyAlignment="1">
      <alignment horizontal="center"/>
    </xf>
    <xf numFmtId="49" fontId="38" fillId="2" borderId="8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6" fillId="5" borderId="4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35" fillId="0" borderId="5" xfId="0" applyFont="1" applyBorder="1" applyAlignment="1">
      <alignment horizontal="right"/>
    </xf>
    <xf numFmtId="0" fontId="12" fillId="2" borderId="28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43" fillId="2" borderId="1" xfId="1" applyFont="1" applyFill="1" applyBorder="1" applyAlignment="1">
      <alignment horizontal="center" vertical="center"/>
    </xf>
    <xf numFmtId="0" fontId="43" fillId="2" borderId="2" xfId="1" applyFont="1" applyFill="1" applyBorder="1" applyAlignment="1">
      <alignment horizontal="center" vertical="center"/>
    </xf>
    <xf numFmtId="0" fontId="43" fillId="2" borderId="16" xfId="1" applyFont="1" applyFill="1" applyBorder="1" applyAlignment="1">
      <alignment horizontal="center" vertical="center"/>
    </xf>
    <xf numFmtId="0" fontId="43" fillId="2" borderId="9" xfId="1" applyFont="1" applyFill="1" applyBorder="1" applyAlignment="1">
      <alignment horizontal="center" vertical="center"/>
    </xf>
    <xf numFmtId="0" fontId="43" fillId="2" borderId="10" xfId="1" applyFont="1" applyFill="1" applyBorder="1" applyAlignment="1">
      <alignment horizontal="center" vertical="center"/>
    </xf>
    <xf numFmtId="0" fontId="43" fillId="2" borderId="11" xfId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7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38" fillId="0" borderId="9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3" fillId="2" borderId="3" xfId="1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58" fillId="15" borderId="1" xfId="0" applyFont="1" applyFill="1" applyBorder="1" applyAlignment="1">
      <alignment horizontal="center"/>
    </xf>
    <xf numFmtId="0" fontId="58" fillId="15" borderId="2" xfId="0" applyFont="1" applyFill="1" applyBorder="1" applyAlignment="1">
      <alignment horizontal="center"/>
    </xf>
    <xf numFmtId="0" fontId="58" fillId="15" borderId="16" xfId="0" applyFont="1" applyFill="1" applyBorder="1" applyAlignment="1">
      <alignment horizontal="center"/>
    </xf>
    <xf numFmtId="0" fontId="23" fillId="16" borderId="3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69" fillId="16" borderId="3" xfId="0" applyFont="1" applyFill="1" applyBorder="1" applyAlignment="1">
      <alignment horizontal="center"/>
    </xf>
    <xf numFmtId="0" fontId="69" fillId="16" borderId="4" xfId="0" applyFont="1" applyFill="1" applyBorder="1" applyAlignment="1">
      <alignment horizontal="center"/>
    </xf>
    <xf numFmtId="0" fontId="69" fillId="16" borderId="5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54" fillId="2" borderId="9" xfId="0" applyNumberFormat="1" applyFont="1" applyFill="1" applyBorder="1" applyAlignment="1">
      <alignment horizontal="center" vertical="center"/>
    </xf>
    <xf numFmtId="49" fontId="54" fillId="2" borderId="10" xfId="0" applyNumberFormat="1" applyFont="1" applyFill="1" applyBorder="1" applyAlignment="1">
      <alignment horizontal="center" vertical="center"/>
    </xf>
    <xf numFmtId="49" fontId="54" fillId="2" borderId="11" xfId="0" applyNumberFormat="1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center"/>
    </xf>
    <xf numFmtId="0" fontId="27" fillId="15" borderId="4" xfId="0" applyFont="1" applyFill="1" applyBorder="1" applyAlignment="1">
      <alignment horizontal="center"/>
    </xf>
    <xf numFmtId="0" fontId="27" fillId="15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3" fillId="15" borderId="3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43" fillId="2" borderId="9" xfId="1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/>
    </xf>
    <xf numFmtId="0" fontId="74" fillId="0" borderId="2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6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9" borderId="16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28" fillId="9" borderId="5" xfId="0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 textRotation="90"/>
    </xf>
    <xf numFmtId="0" fontId="73" fillId="9" borderId="54" xfId="0" applyFont="1" applyFill="1" applyBorder="1" applyAlignment="1">
      <alignment horizontal="center" vertical="center"/>
    </xf>
    <xf numFmtId="0" fontId="73" fillId="9" borderId="55" xfId="0" applyFont="1" applyFill="1" applyBorder="1" applyAlignment="1">
      <alignment horizontal="center" vertical="center"/>
    </xf>
    <xf numFmtId="0" fontId="73" fillId="9" borderId="50" xfId="0" applyFont="1" applyFill="1" applyBorder="1" applyAlignment="1">
      <alignment horizontal="center" vertical="center"/>
    </xf>
    <xf numFmtId="0" fontId="73" fillId="9" borderId="54" xfId="0" applyFont="1" applyFill="1" applyBorder="1" applyAlignment="1">
      <alignment horizontal="center"/>
    </xf>
    <xf numFmtId="0" fontId="73" fillId="9" borderId="55" xfId="0" applyFont="1" applyFill="1" applyBorder="1" applyAlignment="1">
      <alignment horizontal="center"/>
    </xf>
    <xf numFmtId="0" fontId="73" fillId="9" borderId="50" xfId="0" applyFont="1" applyFill="1" applyBorder="1" applyAlignment="1">
      <alignment horizontal="center"/>
    </xf>
    <xf numFmtId="2" fontId="56" fillId="9" borderId="3" xfId="0" applyNumberFormat="1" applyFont="1" applyFill="1" applyBorder="1" applyAlignment="1">
      <alignment horizontal="center" wrapText="1"/>
    </xf>
    <xf numFmtId="2" fontId="56" fillId="9" borderId="4" xfId="0" applyNumberFormat="1" applyFont="1" applyFill="1" applyBorder="1" applyAlignment="1">
      <alignment horizontal="center" wrapText="1"/>
    </xf>
    <xf numFmtId="2" fontId="56" fillId="9" borderId="5" xfId="0" applyNumberFormat="1" applyFont="1" applyFill="1" applyBorder="1" applyAlignment="1">
      <alignment horizontal="center" wrapText="1"/>
    </xf>
    <xf numFmtId="0" fontId="28" fillId="9" borderId="9" xfId="0" applyFont="1" applyFill="1" applyBorder="1" applyAlignment="1">
      <alignment horizontal="center"/>
    </xf>
    <xf numFmtId="0" fontId="28" fillId="9" borderId="10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49" fontId="38" fillId="0" borderId="9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center" wrapText="1"/>
    </xf>
    <xf numFmtId="0" fontId="58" fillId="5" borderId="3" xfId="0" applyFont="1" applyFill="1" applyBorder="1" applyAlignment="1">
      <alignment horizontal="center"/>
    </xf>
    <xf numFmtId="0" fontId="58" fillId="5" borderId="4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71" fillId="2" borderId="25" xfId="0" applyFont="1" applyFill="1" applyBorder="1" applyAlignment="1">
      <alignment horizontal="center" vertical="center"/>
    </xf>
    <xf numFmtId="0" fontId="71" fillId="2" borderId="17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3" fontId="71" fillId="0" borderId="35" xfId="0" applyNumberFormat="1" applyFont="1" applyFill="1" applyBorder="1" applyAlignment="1">
      <alignment horizontal="center" vertical="center"/>
    </xf>
    <xf numFmtId="3" fontId="71" fillId="0" borderId="41" xfId="0" applyNumberFormat="1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/>
    </xf>
    <xf numFmtId="0" fontId="29" fillId="15" borderId="4" xfId="0" applyFont="1" applyFill="1" applyBorder="1" applyAlignment="1">
      <alignment horizontal="center"/>
    </xf>
    <xf numFmtId="0" fontId="29" fillId="15" borderId="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2" fillId="2" borderId="3" xfId="1" applyFont="1" applyFill="1" applyBorder="1" applyAlignment="1">
      <alignment horizontal="center"/>
    </xf>
    <xf numFmtId="0" fontId="53" fillId="2" borderId="4" xfId="0" applyFont="1" applyFill="1" applyBorder="1" applyAlignment="1">
      <alignment horizontal="center"/>
    </xf>
    <xf numFmtId="0" fontId="53" fillId="2" borderId="5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47" fillId="0" borderId="9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49" fontId="47" fillId="0" borderId="11" xfId="0" applyNumberFormat="1" applyFont="1" applyFill="1" applyBorder="1" applyAlignment="1">
      <alignment horizontal="center" wrapText="1"/>
    </xf>
    <xf numFmtId="0" fontId="48" fillId="5" borderId="9" xfId="0" applyFont="1" applyFill="1" applyBorder="1" applyAlignment="1">
      <alignment horizontal="center"/>
    </xf>
    <xf numFmtId="0" fontId="48" fillId="5" borderId="10" xfId="0" applyFont="1" applyFill="1" applyBorder="1" applyAlignment="1">
      <alignment horizontal="center"/>
    </xf>
    <xf numFmtId="0" fontId="48" fillId="5" borderId="1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right"/>
    </xf>
    <xf numFmtId="0" fontId="22" fillId="2" borderId="16" xfId="0" applyFont="1" applyFill="1" applyBorder="1" applyAlignment="1">
      <alignment horizontal="right"/>
    </xf>
    <xf numFmtId="0" fontId="49" fillId="0" borderId="34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49" fontId="54" fillId="0" borderId="9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0" fontId="55" fillId="5" borderId="3" xfId="0" applyFont="1" applyFill="1" applyBorder="1" applyAlignment="1">
      <alignment horizontal="center"/>
    </xf>
    <xf numFmtId="0" fontId="55" fillId="5" borderId="4" xfId="0" applyFont="1" applyFill="1" applyBorder="1" applyAlignment="1">
      <alignment horizontal="center"/>
    </xf>
    <xf numFmtId="0" fontId="55" fillId="5" borderId="5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right"/>
    </xf>
    <xf numFmtId="0" fontId="22" fillId="2" borderId="5" xfId="0" applyFont="1" applyFill="1" applyBorder="1" applyAlignment="1">
      <alignment horizontal="right"/>
    </xf>
    <xf numFmtId="0" fontId="56" fillId="9" borderId="29" xfId="0" applyFont="1" applyFill="1" applyBorder="1" applyAlignment="1">
      <alignment horizontal="center"/>
    </xf>
    <xf numFmtId="0" fontId="56" fillId="9" borderId="43" xfId="0" applyFont="1" applyFill="1" applyBorder="1" applyAlignment="1">
      <alignment horizontal="center"/>
    </xf>
    <xf numFmtId="0" fontId="56" fillId="9" borderId="31" xfId="0" applyFont="1" applyFill="1" applyBorder="1" applyAlignment="1">
      <alignment horizontal="center"/>
    </xf>
    <xf numFmtId="0" fontId="56" fillId="9" borderId="3" xfId="0" applyFont="1" applyFill="1" applyBorder="1" applyAlignment="1">
      <alignment horizontal="center"/>
    </xf>
    <xf numFmtId="0" fontId="56" fillId="9" borderId="4" xfId="0" applyFont="1" applyFill="1" applyBorder="1" applyAlignment="1">
      <alignment horizontal="center"/>
    </xf>
    <xf numFmtId="0" fontId="56" fillId="9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52" fillId="2" borderId="6" xfId="1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3" fillId="2" borderId="8" xfId="0" applyFont="1" applyFill="1" applyBorder="1" applyAlignment="1">
      <alignment horizontal="center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16" xfId="1" applyFont="1" applyFill="1" applyBorder="1" applyAlignment="1">
      <alignment horizontal="center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52" fillId="2" borderId="11" xfId="1" applyFont="1" applyFill="1" applyBorder="1" applyAlignment="1">
      <alignment horizontal="center" vertical="center"/>
    </xf>
    <xf numFmtId="0" fontId="58" fillId="5" borderId="9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656861</xdr:colOff>
      <xdr:row>3</xdr:row>
      <xdr:rowOff>116967</xdr:rowOff>
    </xdr:to>
    <xdr:pic>
      <xdr:nvPicPr>
        <xdr:cNvPr id="3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487316" cy="67627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8</xdr:row>
      <xdr:rowOff>19051</xdr:rowOff>
    </xdr:from>
    <xdr:to>
      <xdr:col>23</xdr:col>
      <xdr:colOff>41148</xdr:colOff>
      <xdr:row>11</xdr:row>
      <xdr:rowOff>139489</xdr:rowOff>
    </xdr:to>
    <xdr:pic>
      <xdr:nvPicPr>
        <xdr:cNvPr id="4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2038351"/>
          <a:ext cx="638175" cy="783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104775</xdr:colOff>
      <xdr:row>0</xdr:row>
      <xdr:rowOff>104775</xdr:rowOff>
    </xdr:from>
    <xdr:to>
      <xdr:col>36</xdr:col>
      <xdr:colOff>667512</xdr:colOff>
      <xdr:row>3</xdr:row>
      <xdr:rowOff>127064</xdr:rowOff>
    </xdr:to>
    <xdr:pic>
      <xdr:nvPicPr>
        <xdr:cNvPr id="7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72975" y="104775"/>
          <a:ext cx="542925" cy="705803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76200</xdr:colOff>
      <xdr:row>0</xdr:row>
      <xdr:rowOff>104775</xdr:rowOff>
    </xdr:from>
    <xdr:to>
      <xdr:col>19</xdr:col>
      <xdr:colOff>597834</xdr:colOff>
      <xdr:row>3</xdr:row>
      <xdr:rowOff>171450</xdr:rowOff>
    </xdr:to>
    <xdr:pic>
      <xdr:nvPicPr>
        <xdr:cNvPr id="9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6286500" y="104775"/>
          <a:ext cx="521634" cy="7239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133350</xdr:colOff>
      <xdr:row>45</xdr:row>
      <xdr:rowOff>19050</xdr:rowOff>
    </xdr:from>
    <xdr:to>
      <xdr:col>54</xdr:col>
      <xdr:colOff>373990</xdr:colOff>
      <xdr:row>48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7275" y="8705850"/>
          <a:ext cx="59306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9525</xdr:rowOff>
    </xdr:from>
    <xdr:to>
      <xdr:col>1</xdr:col>
      <xdr:colOff>638175</xdr:colOff>
      <xdr:row>42</xdr:row>
      <xdr:rowOff>19050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38275" y="7743825"/>
          <a:ext cx="400050" cy="390525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66676</xdr:colOff>
      <xdr:row>32</xdr:row>
      <xdr:rowOff>38100</xdr:rowOff>
    </xdr:from>
    <xdr:to>
      <xdr:col>21</xdr:col>
      <xdr:colOff>542925</xdr:colOff>
      <xdr:row>34</xdr:row>
      <xdr:rowOff>133349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58101" y="6248400"/>
          <a:ext cx="476249" cy="476249"/>
        </a:xfrm>
        <a:prstGeom prst="rect">
          <a:avLst/>
        </a:prstGeom>
      </xdr:spPr>
    </xdr:pic>
    <xdr:clientData/>
  </xdr:twoCellAnchor>
  <xdr:twoCellAnchor editAs="oneCell">
    <xdr:from>
      <xdr:col>36</xdr:col>
      <xdr:colOff>1419225</xdr:colOff>
      <xdr:row>38</xdr:row>
      <xdr:rowOff>76200</xdr:rowOff>
    </xdr:from>
    <xdr:to>
      <xdr:col>37</xdr:col>
      <xdr:colOff>221590</xdr:colOff>
      <xdr:row>40</xdr:row>
      <xdr:rowOff>171449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811125" y="7429500"/>
          <a:ext cx="469240" cy="476249"/>
        </a:xfrm>
        <a:prstGeom prst="rect">
          <a:avLst/>
        </a:prstGeom>
      </xdr:spPr>
    </xdr:pic>
    <xdr:clientData/>
  </xdr:twoCellAnchor>
  <xdr:twoCellAnchor editAs="oneCell">
    <xdr:from>
      <xdr:col>53</xdr:col>
      <xdr:colOff>133350</xdr:colOff>
      <xdr:row>45</xdr:row>
      <xdr:rowOff>19050</xdr:rowOff>
    </xdr:from>
    <xdr:to>
      <xdr:col>54</xdr:col>
      <xdr:colOff>373990</xdr:colOff>
      <xdr:row>48</xdr:row>
      <xdr:rowOff>9525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688050" y="8705850"/>
          <a:ext cx="564490" cy="581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704850</xdr:colOff>
      <xdr:row>3</xdr:row>
      <xdr:rowOff>78389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581025" cy="735614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714375</xdr:colOff>
      <xdr:row>20</xdr:row>
      <xdr:rowOff>19050</xdr:rowOff>
    </xdr:from>
    <xdr:to>
      <xdr:col>17</xdr:col>
      <xdr:colOff>57150</xdr:colOff>
      <xdr:row>20</xdr:row>
      <xdr:rowOff>114300</xdr:rowOff>
    </xdr:to>
    <xdr:sp macro="" textlink="">
      <xdr:nvSpPr>
        <xdr:cNvPr id="3" name="TextBox 2"/>
        <xdr:cNvSpPr txBox="1"/>
      </xdr:nvSpPr>
      <xdr:spPr>
        <a:xfrm>
          <a:off x="5638800" y="4124325"/>
          <a:ext cx="6667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 editAs="oneCell">
    <xdr:from>
      <xdr:col>0</xdr:col>
      <xdr:colOff>1600200</xdr:colOff>
      <xdr:row>21</xdr:row>
      <xdr:rowOff>133350</xdr:rowOff>
    </xdr:from>
    <xdr:to>
      <xdr:col>2</xdr:col>
      <xdr:colOff>2515</xdr:colOff>
      <xdr:row>23</xdr:row>
      <xdr:rowOff>57149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4533900"/>
          <a:ext cx="440665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57149</xdr:rowOff>
    </xdr:from>
    <xdr:to>
      <xdr:col>0</xdr:col>
      <xdr:colOff>600075</xdr:colOff>
      <xdr:row>2</xdr:row>
      <xdr:rowOff>228599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95251" y="57149"/>
          <a:ext cx="504824" cy="6572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704850</xdr:colOff>
      <xdr:row>2</xdr:row>
      <xdr:rowOff>238125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581025" cy="63817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714375</xdr:colOff>
      <xdr:row>20</xdr:row>
      <xdr:rowOff>19050</xdr:rowOff>
    </xdr:from>
    <xdr:to>
      <xdr:col>17</xdr:col>
      <xdr:colOff>57150</xdr:colOff>
      <xdr:row>20</xdr:row>
      <xdr:rowOff>114300</xdr:rowOff>
    </xdr:to>
    <xdr:sp macro="" textlink="">
      <xdr:nvSpPr>
        <xdr:cNvPr id="3" name="TextBox 2"/>
        <xdr:cNvSpPr txBox="1"/>
      </xdr:nvSpPr>
      <xdr:spPr>
        <a:xfrm>
          <a:off x="5638800" y="4905375"/>
          <a:ext cx="6667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 editAs="oneCell">
    <xdr:from>
      <xdr:col>0</xdr:col>
      <xdr:colOff>1600200</xdr:colOff>
      <xdr:row>21</xdr:row>
      <xdr:rowOff>133350</xdr:rowOff>
    </xdr:from>
    <xdr:to>
      <xdr:col>2</xdr:col>
      <xdr:colOff>2515</xdr:colOff>
      <xdr:row>23</xdr:row>
      <xdr:rowOff>57149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5314950"/>
          <a:ext cx="440665" cy="476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85726</xdr:rowOff>
    </xdr:from>
    <xdr:to>
      <xdr:col>0</xdr:col>
      <xdr:colOff>742950</xdr:colOff>
      <xdr:row>2</xdr:row>
      <xdr:rowOff>200025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200025" y="85726"/>
          <a:ext cx="542925" cy="552449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43</xdr:row>
      <xdr:rowOff>57151</xdr:rowOff>
    </xdr:from>
    <xdr:to>
      <xdr:col>3</xdr:col>
      <xdr:colOff>28575</xdr:colOff>
      <xdr:row>45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85975" y="8886826"/>
          <a:ext cx="447675" cy="428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704850</xdr:colOff>
      <xdr:row>3</xdr:row>
      <xdr:rowOff>66675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581025" cy="71437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714375</xdr:colOff>
      <xdr:row>86</xdr:row>
      <xdr:rowOff>19050</xdr:rowOff>
    </xdr:from>
    <xdr:to>
      <xdr:col>17</xdr:col>
      <xdr:colOff>57150</xdr:colOff>
      <xdr:row>86</xdr:row>
      <xdr:rowOff>114300</xdr:rowOff>
    </xdr:to>
    <xdr:sp macro="" textlink="">
      <xdr:nvSpPr>
        <xdr:cNvPr id="3" name="TextBox 2"/>
        <xdr:cNvSpPr txBox="1"/>
      </xdr:nvSpPr>
      <xdr:spPr>
        <a:xfrm>
          <a:off x="5638800" y="17021175"/>
          <a:ext cx="571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6</xdr:col>
      <xdr:colOff>714375</xdr:colOff>
      <xdr:row>81</xdr:row>
      <xdr:rowOff>19050</xdr:rowOff>
    </xdr:from>
    <xdr:to>
      <xdr:col>17</xdr:col>
      <xdr:colOff>57150</xdr:colOff>
      <xdr:row>81</xdr:row>
      <xdr:rowOff>114300</xdr:rowOff>
    </xdr:to>
    <xdr:sp macro="" textlink="">
      <xdr:nvSpPr>
        <xdr:cNvPr id="6" name="TextBox 5"/>
        <xdr:cNvSpPr txBox="1"/>
      </xdr:nvSpPr>
      <xdr:spPr>
        <a:xfrm>
          <a:off x="5638800" y="15954375"/>
          <a:ext cx="571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 editAs="oneCell">
    <xdr:from>
      <xdr:col>0</xdr:col>
      <xdr:colOff>1590675</xdr:colOff>
      <xdr:row>82</xdr:row>
      <xdr:rowOff>95250</xdr:rowOff>
    </xdr:from>
    <xdr:to>
      <xdr:col>1</xdr:col>
      <xdr:colOff>335890</xdr:colOff>
      <xdr:row>84</xdr:row>
      <xdr:rowOff>85724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90675" y="16325850"/>
          <a:ext cx="440665" cy="476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666036</xdr:colOff>
      <xdr:row>2</xdr:row>
      <xdr:rowOff>238125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542211" cy="6191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1485901</xdr:colOff>
      <xdr:row>30</xdr:row>
      <xdr:rowOff>0</xdr:rowOff>
    </xdr:from>
    <xdr:to>
      <xdr:col>0</xdr:col>
      <xdr:colOff>1876425</xdr:colOff>
      <xdr:row>31</xdr:row>
      <xdr:rowOff>28574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85901" y="6248400"/>
          <a:ext cx="390524" cy="390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47626</xdr:rowOff>
    </xdr:from>
    <xdr:to>
      <xdr:col>0</xdr:col>
      <xdr:colOff>739374</xdr:colOff>
      <xdr:row>2</xdr:row>
      <xdr:rowOff>190501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200025" y="47626"/>
          <a:ext cx="539349" cy="66675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1943101</xdr:colOff>
      <xdr:row>30</xdr:row>
      <xdr:rowOff>57150</xdr:rowOff>
    </xdr:from>
    <xdr:to>
      <xdr:col>0</xdr:col>
      <xdr:colOff>2476501</xdr:colOff>
      <xdr:row>32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3101" y="6105525"/>
          <a:ext cx="533400" cy="523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0</xdr:col>
      <xdr:colOff>742236</xdr:colOff>
      <xdr:row>2</xdr:row>
      <xdr:rowOff>209550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200025" y="123825"/>
          <a:ext cx="542211" cy="6096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1895475</xdr:colOff>
      <xdr:row>29</xdr:row>
      <xdr:rowOff>208438</xdr:rowOff>
    </xdr:from>
    <xdr:to>
      <xdr:col>0</xdr:col>
      <xdr:colOff>2419350</xdr:colOff>
      <xdr:row>30</xdr:row>
      <xdr:rowOff>342900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6361588"/>
          <a:ext cx="523875" cy="4964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704850</xdr:colOff>
      <xdr:row>3</xdr:row>
      <xdr:rowOff>78389</xdr:rowOff>
    </xdr:to>
    <xdr:pic>
      <xdr:nvPicPr>
        <xdr:cNvPr id="2" name="Picture 79" descr="http://www.el-w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6000"/>
        </a:blip>
        <a:srcRect/>
        <a:stretch>
          <a:fillRect/>
        </a:stretch>
      </xdr:blipFill>
      <xdr:spPr bwMode="auto">
        <a:xfrm>
          <a:off x="123825" y="123825"/>
          <a:ext cx="581025" cy="735614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714375</xdr:colOff>
      <xdr:row>20</xdr:row>
      <xdr:rowOff>19050</xdr:rowOff>
    </xdr:from>
    <xdr:to>
      <xdr:col>17</xdr:col>
      <xdr:colOff>57150</xdr:colOff>
      <xdr:row>20</xdr:row>
      <xdr:rowOff>114300</xdr:rowOff>
    </xdr:to>
    <xdr:sp macro="" textlink="">
      <xdr:nvSpPr>
        <xdr:cNvPr id="3" name="TextBox 2"/>
        <xdr:cNvSpPr txBox="1"/>
      </xdr:nvSpPr>
      <xdr:spPr>
        <a:xfrm>
          <a:off x="5638800" y="4124325"/>
          <a:ext cx="6667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 editAs="oneCell">
    <xdr:from>
      <xdr:col>0</xdr:col>
      <xdr:colOff>1600200</xdr:colOff>
      <xdr:row>21</xdr:row>
      <xdr:rowOff>133350</xdr:rowOff>
    </xdr:from>
    <xdr:to>
      <xdr:col>2</xdr:col>
      <xdr:colOff>2515</xdr:colOff>
      <xdr:row>23</xdr:row>
      <xdr:rowOff>57149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4533900"/>
          <a:ext cx="440665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-w.kz/" TargetMode="External"/><Relationship Id="rId2" Type="http://schemas.openxmlformats.org/officeDocument/2006/relationships/hyperlink" Target="https://el-w.kz/" TargetMode="External"/><Relationship Id="rId1" Type="http://schemas.openxmlformats.org/officeDocument/2006/relationships/hyperlink" Target="https://el-w.k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-w.kz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l-w.k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l-w.k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l-w.k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l-w.k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l-w.kz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l-w.kz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l-w.kz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el-w.kz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el-w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2"/>
  <sheetViews>
    <sheetView workbookViewId="0">
      <selection activeCell="A32" sqref="A32:G32"/>
    </sheetView>
  </sheetViews>
  <sheetFormatPr defaultRowHeight="15"/>
  <cols>
    <col min="1" max="1" width="18" style="204" customWidth="1"/>
    <col min="2" max="2" width="10.7109375" style="204" customWidth="1"/>
    <col min="3" max="3" width="18.140625" style="204" customWidth="1"/>
    <col min="4" max="4" width="10.7109375" style="204" customWidth="1"/>
    <col min="5" max="5" width="18.28515625" style="204" customWidth="1"/>
    <col min="6" max="6" width="10.7109375" style="204" customWidth="1"/>
    <col min="7" max="14" width="9.140625" style="204" hidden="1" customWidth="1"/>
    <col min="15" max="15" width="9.140625" style="67" hidden="1" customWidth="1"/>
    <col min="16" max="19" width="9.140625" style="204" hidden="1" customWidth="1"/>
    <col min="20" max="20" width="22.42578125" style="204" customWidth="1"/>
    <col min="21" max="21" width="4.85546875" style="204" customWidth="1"/>
    <col min="22" max="23" width="9.140625" style="204"/>
    <col min="24" max="24" width="2.28515625" style="204" customWidth="1"/>
    <col min="25" max="25" width="22.42578125" style="204" customWidth="1"/>
    <col min="26" max="26" width="4.85546875" style="204" customWidth="1"/>
    <col min="27" max="27" width="9.140625" style="204" customWidth="1"/>
    <col min="28" max="29" width="9.140625" style="68" hidden="1" customWidth="1"/>
    <col min="30" max="30" width="9.140625" style="67" hidden="1" customWidth="1"/>
    <col min="31" max="33" width="9.140625" style="204" hidden="1" customWidth="1"/>
    <col min="34" max="34" width="9.140625" style="69" hidden="1" customWidth="1"/>
    <col min="35" max="35" width="9.140625" style="68" hidden="1" customWidth="1"/>
    <col min="36" max="36" width="9.140625" style="67" hidden="1" customWidth="1"/>
    <col min="37" max="37" width="25" style="204" customWidth="1"/>
    <col min="38" max="38" width="5" style="204" customWidth="1"/>
    <col min="39" max="39" width="9.140625" style="204"/>
    <col min="40" max="40" width="6" style="204" customWidth="1"/>
    <col min="41" max="41" width="23.5703125" style="204" customWidth="1"/>
    <col min="42" max="42" width="5.42578125" style="204" customWidth="1"/>
    <col min="43" max="43" width="9.140625" style="204"/>
    <col min="44" max="51" width="9.140625" style="204" hidden="1" customWidth="1"/>
    <col min="52" max="52" width="9.7109375" style="204" hidden="1" customWidth="1"/>
    <col min="53" max="53" width="24.140625" style="204" customWidth="1"/>
    <col min="54" max="54" width="4.85546875" style="204" customWidth="1"/>
    <col min="55" max="55" width="7.28515625" style="204" customWidth="1"/>
    <col min="56" max="56" width="13" style="204" customWidth="1"/>
    <col min="57" max="57" width="23.140625" style="204" customWidth="1"/>
    <col min="58" max="58" width="4.7109375" style="204" customWidth="1"/>
    <col min="59" max="59" width="8.7109375" style="204" customWidth="1"/>
    <col min="60" max="62" width="0" style="204" hidden="1" customWidth="1"/>
    <col min="63" max="16384" width="9.140625" style="204"/>
  </cols>
  <sheetData>
    <row r="1" spans="1:62" ht="18" customHeight="1" thickBot="1">
      <c r="A1" s="143"/>
      <c r="B1" s="144"/>
      <c r="C1" s="146" t="s">
        <v>103</v>
      </c>
      <c r="D1" s="144"/>
      <c r="E1" s="144"/>
      <c r="F1" s="145"/>
      <c r="G1" s="1"/>
      <c r="H1" s="1"/>
      <c r="I1" s="1"/>
      <c r="J1" s="1"/>
      <c r="K1" s="1"/>
      <c r="L1" s="2"/>
      <c r="M1" s="2"/>
      <c r="N1" s="2"/>
      <c r="O1" s="156"/>
      <c r="P1" s="2"/>
      <c r="Q1" s="2"/>
      <c r="R1" s="2"/>
      <c r="S1" s="2"/>
      <c r="T1" s="623" t="s">
        <v>103</v>
      </c>
      <c r="U1" s="624"/>
      <c r="V1" s="624"/>
      <c r="W1" s="624"/>
      <c r="X1" s="624"/>
      <c r="Y1" s="624"/>
      <c r="Z1" s="624"/>
      <c r="AA1" s="625"/>
      <c r="AB1" s="3"/>
      <c r="AC1" s="3"/>
      <c r="AD1" s="4"/>
      <c r="AE1" s="5"/>
      <c r="AF1" s="5"/>
      <c r="AG1" s="5"/>
      <c r="AH1" s="6"/>
      <c r="AI1" s="3"/>
      <c r="AJ1" s="4"/>
      <c r="AK1" s="623" t="s">
        <v>103</v>
      </c>
      <c r="AL1" s="624"/>
      <c r="AM1" s="624"/>
      <c r="AN1" s="624"/>
      <c r="AO1" s="624"/>
      <c r="AP1" s="624"/>
      <c r="AQ1" s="625"/>
      <c r="AR1" s="189"/>
      <c r="AS1" s="76"/>
      <c r="AZ1" s="67"/>
      <c r="BA1" s="623" t="s">
        <v>103</v>
      </c>
      <c r="BB1" s="624"/>
      <c r="BC1" s="624"/>
      <c r="BD1" s="624"/>
      <c r="BE1" s="624"/>
      <c r="BF1" s="624"/>
      <c r="BG1" s="625"/>
    </row>
    <row r="2" spans="1:62" ht="16.5" customHeight="1" thickBot="1">
      <c r="A2" s="585" t="s">
        <v>328</v>
      </c>
      <c r="B2" s="586"/>
      <c r="C2" s="586"/>
      <c r="D2" s="586"/>
      <c r="E2" s="586"/>
      <c r="F2" s="587"/>
      <c r="G2" s="1"/>
      <c r="H2" s="1"/>
      <c r="I2" s="1"/>
      <c r="J2" s="1"/>
      <c r="K2" s="1"/>
      <c r="L2" s="2"/>
      <c r="M2" s="2"/>
      <c r="N2" s="2"/>
      <c r="O2" s="156"/>
      <c r="P2" s="2"/>
      <c r="Q2" s="2"/>
      <c r="R2" s="2"/>
      <c r="S2" s="2"/>
      <c r="T2" s="626" t="s">
        <v>328</v>
      </c>
      <c r="U2" s="627"/>
      <c r="V2" s="627"/>
      <c r="W2" s="627"/>
      <c r="X2" s="627"/>
      <c r="Y2" s="627"/>
      <c r="Z2" s="627"/>
      <c r="AA2" s="628"/>
      <c r="AB2" s="9"/>
      <c r="AC2" s="9"/>
      <c r="AD2" s="10"/>
      <c r="AE2" s="11"/>
      <c r="AF2" s="11"/>
      <c r="AG2" s="11"/>
      <c r="AH2" s="12"/>
      <c r="AI2" s="9"/>
      <c r="AJ2" s="13">
        <v>1</v>
      </c>
      <c r="AK2" s="626" t="s">
        <v>328</v>
      </c>
      <c r="AL2" s="627"/>
      <c r="AM2" s="627"/>
      <c r="AN2" s="627"/>
      <c r="AO2" s="627"/>
      <c r="AP2" s="627"/>
      <c r="AQ2" s="628"/>
      <c r="AR2" s="189"/>
      <c r="AS2" s="76"/>
      <c r="AZ2" s="67"/>
      <c r="BA2" s="626" t="s">
        <v>143</v>
      </c>
      <c r="BB2" s="627"/>
      <c r="BC2" s="627"/>
      <c r="BD2" s="627"/>
      <c r="BE2" s="627"/>
      <c r="BF2" s="627"/>
      <c r="BG2" s="628"/>
    </row>
    <row r="3" spans="1:62" ht="17.25" customHeight="1" thickBot="1">
      <c r="A3" s="591" t="s">
        <v>5</v>
      </c>
      <c r="B3" s="592"/>
      <c r="C3" s="592"/>
      <c r="D3" s="592"/>
      <c r="E3" s="592"/>
      <c r="F3" s="593"/>
      <c r="G3" s="1"/>
      <c r="H3" s="1"/>
      <c r="I3" s="1"/>
      <c r="J3" s="1"/>
      <c r="K3" s="1"/>
      <c r="L3" s="14"/>
      <c r="M3" s="14"/>
      <c r="N3" s="14"/>
      <c r="O3" s="157"/>
      <c r="P3" s="14"/>
      <c r="Q3" s="14"/>
      <c r="R3" s="14"/>
      <c r="S3" s="14"/>
      <c r="T3" s="591" t="s">
        <v>105</v>
      </c>
      <c r="U3" s="592"/>
      <c r="V3" s="592"/>
      <c r="W3" s="592"/>
      <c r="X3" s="592"/>
      <c r="Y3" s="592"/>
      <c r="Z3" s="592"/>
      <c r="AA3" s="593"/>
      <c r="AB3" s="15"/>
      <c r="AC3" s="15"/>
      <c r="AD3" s="16" t="s">
        <v>4</v>
      </c>
      <c r="AE3" s="17"/>
      <c r="AF3" s="17"/>
      <c r="AG3" s="17"/>
      <c r="AH3" s="18"/>
      <c r="AI3" s="15"/>
      <c r="AJ3" s="16"/>
      <c r="AK3" s="78"/>
      <c r="AL3" s="79"/>
      <c r="AM3" s="80" t="s">
        <v>54</v>
      </c>
      <c r="AN3" s="81"/>
      <c r="AO3" s="81"/>
      <c r="AP3" s="81"/>
      <c r="AQ3" s="82"/>
      <c r="AS3" s="76"/>
      <c r="AX3" s="77">
        <v>1</v>
      </c>
      <c r="AZ3" s="67"/>
      <c r="BA3" s="226" t="s">
        <v>67</v>
      </c>
      <c r="BB3" s="227"/>
      <c r="BC3" s="228"/>
      <c r="BD3" s="229"/>
      <c r="BE3" s="226" t="s">
        <v>114</v>
      </c>
      <c r="BF3" s="227"/>
      <c r="BG3" s="228"/>
    </row>
    <row r="4" spans="1:62" ht="17.25" customHeight="1" thickBot="1">
      <c r="A4" s="594" t="s">
        <v>1</v>
      </c>
      <c r="B4" s="595"/>
      <c r="C4" s="595"/>
      <c r="D4" s="595"/>
      <c r="E4" s="595"/>
      <c r="F4" s="596"/>
      <c r="G4" s="19"/>
      <c r="H4" s="20"/>
      <c r="I4" s="20"/>
      <c r="J4" s="20"/>
      <c r="K4" s="20"/>
      <c r="L4" s="21"/>
      <c r="M4" s="21"/>
      <c r="N4" s="21"/>
      <c r="O4" s="158"/>
      <c r="P4" s="22"/>
      <c r="Q4" s="22"/>
      <c r="R4" s="22"/>
      <c r="S4" s="22"/>
      <c r="T4" s="594" t="s">
        <v>117</v>
      </c>
      <c r="U4" s="597"/>
      <c r="V4" s="597"/>
      <c r="W4" s="597"/>
      <c r="X4" s="597"/>
      <c r="Y4" s="597"/>
      <c r="Z4" s="597"/>
      <c r="AA4" s="598"/>
      <c r="AB4" s="629" t="s">
        <v>9</v>
      </c>
      <c r="AC4" s="629"/>
      <c r="AD4" s="629"/>
      <c r="AE4" s="630"/>
      <c r="AF4" s="25"/>
      <c r="AG4" s="631" t="s">
        <v>10</v>
      </c>
      <c r="AH4" s="632"/>
      <c r="AI4" s="632"/>
      <c r="AJ4" s="633"/>
      <c r="AK4" s="141"/>
      <c r="AL4" s="142"/>
      <c r="AM4" s="142"/>
      <c r="AN4" s="142"/>
      <c r="AO4" s="85"/>
      <c r="AP4" s="518"/>
      <c r="AQ4" s="519" t="s">
        <v>55</v>
      </c>
      <c r="AS4" s="76"/>
      <c r="AT4" s="83"/>
      <c r="AZ4" s="84"/>
      <c r="BA4" s="205" t="s">
        <v>69</v>
      </c>
      <c r="BB4" s="213" t="s">
        <v>0</v>
      </c>
      <c r="BC4" s="207">
        <v>8085</v>
      </c>
      <c r="BD4" s="206"/>
      <c r="BE4" s="205" t="s">
        <v>70</v>
      </c>
      <c r="BF4" s="213" t="s">
        <v>0</v>
      </c>
      <c r="BG4" s="207">
        <v>26410</v>
      </c>
    </row>
    <row r="5" spans="1:62" ht="15" customHeight="1" thickBot="1">
      <c r="A5" s="588" t="s">
        <v>104</v>
      </c>
      <c r="B5" s="590"/>
      <c r="C5" s="590"/>
      <c r="D5" s="589"/>
      <c r="E5" s="588" t="s">
        <v>11</v>
      </c>
      <c r="F5" s="589"/>
      <c r="G5" s="599" t="s">
        <v>12</v>
      </c>
      <c r="H5" s="600"/>
      <c r="I5" s="600"/>
      <c r="J5" s="155"/>
      <c r="K5" s="35"/>
      <c r="L5" s="154" t="s">
        <v>13</v>
      </c>
      <c r="M5" s="505"/>
      <c r="N5" s="505"/>
      <c r="O5" s="159"/>
      <c r="P5" s="154" t="s">
        <v>14</v>
      </c>
      <c r="Q5" s="505"/>
      <c r="R5" s="155"/>
      <c r="S5" s="154"/>
      <c r="T5" s="588" t="s">
        <v>2</v>
      </c>
      <c r="U5" s="590"/>
      <c r="V5" s="589"/>
      <c r="W5" s="528"/>
      <c r="X5" s="528"/>
      <c r="Y5" s="588" t="s">
        <v>3</v>
      </c>
      <c r="Z5" s="590"/>
      <c r="AA5" s="589"/>
      <c r="AB5" s="27"/>
      <c r="AC5" s="28"/>
      <c r="AD5" s="29"/>
      <c r="AE5" s="30"/>
      <c r="AF5" s="31"/>
      <c r="AG5" s="32"/>
      <c r="AH5" s="28"/>
      <c r="AI5" s="32"/>
      <c r="AJ5" s="33"/>
      <c r="AK5" s="86" t="s">
        <v>56</v>
      </c>
      <c r="AL5" s="87"/>
      <c r="AM5" s="88" t="s">
        <v>57</v>
      </c>
      <c r="AN5" s="132"/>
      <c r="AO5" s="86" t="s">
        <v>58</v>
      </c>
      <c r="AP5" s="87"/>
      <c r="AQ5" s="88" t="s">
        <v>57</v>
      </c>
      <c r="AS5" s="76"/>
      <c r="AZ5" s="67"/>
      <c r="BA5" s="205" t="s">
        <v>101</v>
      </c>
      <c r="BB5" s="213" t="s">
        <v>0</v>
      </c>
      <c r="BC5" s="207">
        <v>9560</v>
      </c>
      <c r="BD5" s="206"/>
      <c r="BE5" s="205" t="s">
        <v>68</v>
      </c>
      <c r="BF5" s="213" t="s">
        <v>0</v>
      </c>
      <c r="BG5" s="207">
        <v>39003</v>
      </c>
    </row>
    <row r="6" spans="1:62" ht="15" customHeight="1" thickBot="1">
      <c r="A6" s="133" t="s">
        <v>17</v>
      </c>
      <c r="B6" s="134"/>
      <c r="C6" s="133" t="s">
        <v>18</v>
      </c>
      <c r="D6" s="134"/>
      <c r="E6" s="133" t="s">
        <v>17</v>
      </c>
      <c r="F6" s="134"/>
      <c r="G6" s="151" t="s">
        <v>19</v>
      </c>
      <c r="H6" s="151"/>
      <c r="I6" s="151"/>
      <c r="J6" s="140"/>
      <c r="K6" s="36"/>
      <c r="L6" s="150" t="s">
        <v>19</v>
      </c>
      <c r="M6" s="151"/>
      <c r="N6" s="151"/>
      <c r="O6" s="160"/>
      <c r="P6" s="150" t="s">
        <v>19</v>
      </c>
      <c r="Q6" s="151"/>
      <c r="R6" s="151"/>
      <c r="S6" s="151"/>
      <c r="T6" s="136" t="s">
        <v>6</v>
      </c>
      <c r="U6" s="23" t="s">
        <v>7</v>
      </c>
      <c r="V6" s="24" t="s">
        <v>8</v>
      </c>
      <c r="W6" s="206"/>
      <c r="X6" s="206"/>
      <c r="Y6" s="133" t="s">
        <v>6</v>
      </c>
      <c r="Z6" s="529" t="s">
        <v>7</v>
      </c>
      <c r="AA6" s="530" t="s">
        <v>8</v>
      </c>
      <c r="AK6" s="90" t="s">
        <v>22</v>
      </c>
      <c r="AL6" s="91" t="s">
        <v>59</v>
      </c>
      <c r="AM6" s="92">
        <f>AU6</f>
        <v>10764.352000000001</v>
      </c>
      <c r="AN6" s="93"/>
      <c r="AO6" s="90" t="s">
        <v>24</v>
      </c>
      <c r="AP6" s="91" t="s">
        <v>59</v>
      </c>
      <c r="AQ6" s="92">
        <f>AZ6</f>
        <v>3652.1480000000001</v>
      </c>
      <c r="AR6" s="210">
        <v>1.2800000000000001E-2</v>
      </c>
      <c r="AS6" s="95">
        <v>1</v>
      </c>
      <c r="AT6" s="96">
        <v>840965</v>
      </c>
      <c r="AU6" s="97">
        <f t="shared" ref="AU6:AU12" si="0">AT6*AS6*AR6</f>
        <v>10764.352000000001</v>
      </c>
      <c r="AV6" s="210"/>
      <c r="AW6" s="210">
        <v>4.0000000000000001E-3</v>
      </c>
      <c r="AX6" s="95">
        <v>1</v>
      </c>
      <c r="AY6" s="96">
        <v>913037</v>
      </c>
      <c r="AZ6" s="97">
        <f t="shared" ref="AZ6:AZ12" si="1">AY6*AX6*AW6</f>
        <v>3652.1480000000001</v>
      </c>
      <c r="BA6" s="205" t="s">
        <v>102</v>
      </c>
      <c r="BB6" s="213" t="s">
        <v>0</v>
      </c>
      <c r="BC6" s="207">
        <v>9460</v>
      </c>
      <c r="BD6" s="214"/>
      <c r="BE6" s="205" t="s">
        <v>111</v>
      </c>
      <c r="BF6" s="213" t="s">
        <v>0</v>
      </c>
      <c r="BG6" s="207">
        <v>37491</v>
      </c>
    </row>
    <row r="7" spans="1:62" ht="15" customHeight="1" thickBot="1">
      <c r="A7" s="509" t="s">
        <v>22</v>
      </c>
      <c r="B7" s="37">
        <f>J7</f>
        <v>13588.672</v>
      </c>
      <c r="C7" s="509" t="s">
        <v>23</v>
      </c>
      <c r="D7" s="37">
        <f>O7</f>
        <v>12739.380000000001</v>
      </c>
      <c r="E7" s="509" t="s">
        <v>24</v>
      </c>
      <c r="F7" s="207">
        <f>S7</f>
        <v>4539.4639999999999</v>
      </c>
      <c r="G7" s="140">
        <v>1.2800000000000001E-2</v>
      </c>
      <c r="H7" s="38">
        <v>1</v>
      </c>
      <c r="I7" s="192">
        <v>1061615</v>
      </c>
      <c r="J7" s="39">
        <f t="shared" ref="J7:J13" si="2">G7*H7*I7</f>
        <v>13588.672</v>
      </c>
      <c r="K7" s="39"/>
      <c r="L7" s="40">
        <v>1.2E-2</v>
      </c>
      <c r="M7" s="40">
        <v>1</v>
      </c>
      <c r="N7" s="192">
        <v>1061615</v>
      </c>
      <c r="O7" s="51">
        <f t="shared" ref="O7:O13" si="3">L7*M7*N7</f>
        <v>12739.380000000001</v>
      </c>
      <c r="P7" s="40">
        <v>4.0000000000000001E-3</v>
      </c>
      <c r="Q7" s="40">
        <v>1</v>
      </c>
      <c r="R7" s="195">
        <v>1134866</v>
      </c>
      <c r="S7" s="166">
        <f t="shared" ref="S7:S13" si="4">P7*Q7*R7</f>
        <v>4539.4639999999999</v>
      </c>
      <c r="T7" s="205" t="s">
        <v>15</v>
      </c>
      <c r="U7" s="208" t="s">
        <v>0</v>
      </c>
      <c r="V7" s="207">
        <f>AE7</f>
        <v>68595.084999999992</v>
      </c>
      <c r="W7" s="34"/>
      <c r="X7" s="34"/>
      <c r="Y7" s="205" t="s">
        <v>16</v>
      </c>
      <c r="Z7" s="208" t="s">
        <v>0</v>
      </c>
      <c r="AA7" s="207">
        <f>AJ7</f>
        <v>33933.883979999999</v>
      </c>
      <c r="AB7" s="506">
        <v>2.5999999999999999E-2</v>
      </c>
      <c r="AC7" s="42">
        <v>2.2999999999999998</v>
      </c>
      <c r="AD7" s="197">
        <v>1147075</v>
      </c>
      <c r="AE7" s="44">
        <f t="shared" ref="AE7:AE11" si="5">AD7*AC7*AB7</f>
        <v>68595.084999999992</v>
      </c>
      <c r="AF7" s="42"/>
      <c r="AG7" s="32">
        <v>1.2200000000000001E-2</v>
      </c>
      <c r="AH7" s="42">
        <v>2.2999999999999998</v>
      </c>
      <c r="AI7" s="32">
        <v>1209333</v>
      </c>
      <c r="AJ7" s="43">
        <f t="shared" ref="AJ7:AJ8" si="6">AI7*AH7*AG7</f>
        <v>33933.883979999999</v>
      </c>
      <c r="AK7" s="90" t="s">
        <v>27</v>
      </c>
      <c r="AL7" s="91" t="s">
        <v>59</v>
      </c>
      <c r="AM7" s="92">
        <f t="shared" ref="AM7:AM12" si="7">AU7</f>
        <v>11840.787200000002</v>
      </c>
      <c r="AN7" s="93"/>
      <c r="AO7" s="90" t="s">
        <v>29</v>
      </c>
      <c r="AP7" s="91" t="s">
        <v>59</v>
      </c>
      <c r="AQ7" s="92">
        <f t="shared" ref="AQ7:AQ12" si="8">AZ7</f>
        <v>4017.3628000000003</v>
      </c>
      <c r="AR7" s="210">
        <v>1.2800000000000001E-2</v>
      </c>
      <c r="AS7" s="95">
        <v>1.1000000000000001</v>
      </c>
      <c r="AT7" s="96">
        <v>840965</v>
      </c>
      <c r="AU7" s="97">
        <f t="shared" si="0"/>
        <v>11840.787200000002</v>
      </c>
      <c r="AV7" s="210"/>
      <c r="AW7" s="210">
        <v>4.0000000000000001E-3</v>
      </c>
      <c r="AX7" s="95">
        <v>1.1000000000000001</v>
      </c>
      <c r="AY7" s="96">
        <v>913037</v>
      </c>
      <c r="AZ7" s="97">
        <f t="shared" si="1"/>
        <v>4017.3628000000003</v>
      </c>
      <c r="BA7" s="231" t="s">
        <v>73</v>
      </c>
      <c r="BB7" s="246"/>
      <c r="BC7" s="247"/>
      <c r="BD7" s="215"/>
      <c r="BE7" s="248" t="s">
        <v>120</v>
      </c>
      <c r="BF7" s="249"/>
      <c r="BG7" s="250"/>
    </row>
    <row r="8" spans="1:62" ht="15" customHeight="1">
      <c r="A8" s="509" t="s">
        <v>27</v>
      </c>
      <c r="B8" s="37">
        <f>J8</f>
        <v>14947.539200000003</v>
      </c>
      <c r="C8" s="509" t="s">
        <v>28</v>
      </c>
      <c r="D8" s="37">
        <f t="shared" ref="D8:D13" si="9">O8</f>
        <v>14013.318000000001</v>
      </c>
      <c r="E8" s="509" t="s">
        <v>29</v>
      </c>
      <c r="F8" s="207">
        <f t="shared" ref="F8:F13" si="10">S8</f>
        <v>4993.4104000000007</v>
      </c>
      <c r="G8" s="140">
        <v>1.2800000000000001E-2</v>
      </c>
      <c r="H8" s="38">
        <v>1.1000000000000001</v>
      </c>
      <c r="I8" s="192">
        <v>1061615</v>
      </c>
      <c r="J8" s="39">
        <f t="shared" si="2"/>
        <v>14947.539200000003</v>
      </c>
      <c r="K8" s="39"/>
      <c r="L8" s="40">
        <v>1.2E-2</v>
      </c>
      <c r="M8" s="40">
        <v>1.1000000000000001</v>
      </c>
      <c r="N8" s="192">
        <v>1061615</v>
      </c>
      <c r="O8" s="51">
        <f t="shared" si="3"/>
        <v>14013.318000000001</v>
      </c>
      <c r="P8" s="40">
        <v>4.0000000000000001E-3</v>
      </c>
      <c r="Q8" s="40">
        <v>1.1000000000000001</v>
      </c>
      <c r="R8" s="195">
        <v>1134866</v>
      </c>
      <c r="S8" s="166">
        <f t="shared" si="4"/>
        <v>4993.4104000000007</v>
      </c>
      <c r="T8" s="205" t="s">
        <v>20</v>
      </c>
      <c r="U8" s="208" t="s">
        <v>0</v>
      </c>
      <c r="V8" s="207">
        <f t="shared" ref="V8:V11" si="11">AE8</f>
        <v>74559.875</v>
      </c>
      <c r="W8" s="34"/>
      <c r="X8" s="34"/>
      <c r="Y8" s="205" t="s">
        <v>21</v>
      </c>
      <c r="Z8" s="208" t="s">
        <v>0</v>
      </c>
      <c r="AA8" s="207">
        <f t="shared" ref="AA8" si="12">AJ8</f>
        <v>36884.656500000005</v>
      </c>
      <c r="AB8" s="506">
        <v>2.5999999999999999E-2</v>
      </c>
      <c r="AC8" s="42">
        <v>2.5</v>
      </c>
      <c r="AD8" s="197">
        <v>1147075</v>
      </c>
      <c r="AE8" s="43">
        <f t="shared" si="5"/>
        <v>74559.875</v>
      </c>
      <c r="AF8" s="42"/>
      <c r="AG8" s="32">
        <v>1.2200000000000001E-2</v>
      </c>
      <c r="AH8" s="42">
        <v>2.5</v>
      </c>
      <c r="AI8" s="32">
        <v>1209333</v>
      </c>
      <c r="AJ8" s="43">
        <f t="shared" si="6"/>
        <v>36884.656500000005</v>
      </c>
      <c r="AK8" s="90" t="s">
        <v>30</v>
      </c>
      <c r="AL8" s="91" t="s">
        <v>59</v>
      </c>
      <c r="AM8" s="92">
        <f t="shared" si="7"/>
        <v>12917.222400000001</v>
      </c>
      <c r="AN8" s="93"/>
      <c r="AO8" s="90" t="s">
        <v>32</v>
      </c>
      <c r="AP8" s="91" t="s">
        <v>59</v>
      </c>
      <c r="AQ8" s="92">
        <f t="shared" si="8"/>
        <v>4382.5775999999996</v>
      </c>
      <c r="AR8" s="210">
        <v>1.2800000000000001E-2</v>
      </c>
      <c r="AS8" s="95">
        <v>1.2</v>
      </c>
      <c r="AT8" s="96">
        <v>840965</v>
      </c>
      <c r="AU8" s="97">
        <f t="shared" si="0"/>
        <v>12917.222400000001</v>
      </c>
      <c r="AV8" s="210"/>
      <c r="AW8" s="210">
        <v>4.0000000000000001E-3</v>
      </c>
      <c r="AX8" s="95">
        <v>1.2</v>
      </c>
      <c r="AY8" s="96">
        <v>913037</v>
      </c>
      <c r="AZ8" s="97">
        <f t="shared" si="1"/>
        <v>4382.5775999999996</v>
      </c>
      <c r="BA8" s="205" t="s">
        <v>80</v>
      </c>
      <c r="BB8" s="213" t="s">
        <v>0</v>
      </c>
      <c r="BC8" s="224">
        <v>2389</v>
      </c>
      <c r="BD8" s="217"/>
      <c r="BE8" s="205" t="s">
        <v>121</v>
      </c>
      <c r="BF8" s="213" t="s">
        <v>0</v>
      </c>
      <c r="BG8" s="207">
        <v>14738</v>
      </c>
    </row>
    <row r="9" spans="1:62" ht="15" customHeight="1">
      <c r="A9" s="509" t="s">
        <v>30</v>
      </c>
      <c r="B9" s="37">
        <f t="shared" ref="B9:B13" si="13">J9</f>
        <v>16306.4064</v>
      </c>
      <c r="C9" s="509" t="s">
        <v>31</v>
      </c>
      <c r="D9" s="37">
        <f t="shared" si="9"/>
        <v>15287.255999999999</v>
      </c>
      <c r="E9" s="509" t="s">
        <v>32</v>
      </c>
      <c r="F9" s="207">
        <f t="shared" si="10"/>
        <v>5447.3567999999996</v>
      </c>
      <c r="G9" s="140">
        <v>1.2800000000000001E-2</v>
      </c>
      <c r="H9" s="38">
        <v>1.2</v>
      </c>
      <c r="I9" s="192">
        <v>1061615</v>
      </c>
      <c r="J9" s="39">
        <f t="shared" si="2"/>
        <v>16306.4064</v>
      </c>
      <c r="K9" s="39"/>
      <c r="L9" s="40">
        <v>1.2E-2</v>
      </c>
      <c r="M9" s="40">
        <v>1.2</v>
      </c>
      <c r="N9" s="192">
        <v>1061615</v>
      </c>
      <c r="O9" s="51">
        <f t="shared" si="3"/>
        <v>15287.255999999999</v>
      </c>
      <c r="P9" s="40">
        <v>4.0000000000000001E-3</v>
      </c>
      <c r="Q9" s="40">
        <v>1.2</v>
      </c>
      <c r="R9" s="195">
        <v>1134866</v>
      </c>
      <c r="S9" s="166">
        <f t="shared" si="4"/>
        <v>5447.3567999999996</v>
      </c>
      <c r="T9" s="205" t="s">
        <v>329</v>
      </c>
      <c r="U9" s="208" t="s">
        <v>0</v>
      </c>
      <c r="V9" s="207">
        <f t="shared" si="11"/>
        <v>69971.575000000012</v>
      </c>
      <c r="W9" s="34"/>
      <c r="X9" s="34"/>
      <c r="Y9" s="205" t="s">
        <v>26</v>
      </c>
      <c r="Z9" s="208" t="s">
        <v>0</v>
      </c>
      <c r="AA9" s="207">
        <f>AJ9</f>
        <v>50123.443800000001</v>
      </c>
      <c r="AB9" s="506">
        <v>2.4400000000000002E-2</v>
      </c>
      <c r="AC9" s="68">
        <v>2.5</v>
      </c>
      <c r="AD9" s="197">
        <v>1147075</v>
      </c>
      <c r="AE9" s="43">
        <f t="shared" si="5"/>
        <v>69971.575000000012</v>
      </c>
      <c r="AF9" s="42"/>
      <c r="AG9" s="32">
        <v>1.2200000000000001E-2</v>
      </c>
      <c r="AH9" s="42">
        <v>3</v>
      </c>
      <c r="AI9" s="200">
        <v>1369493</v>
      </c>
      <c r="AJ9" s="43">
        <f>AI9*AH9*AG9</f>
        <v>50123.443800000001</v>
      </c>
      <c r="AK9" s="98" t="s">
        <v>33</v>
      </c>
      <c r="AL9" s="91" t="s">
        <v>59</v>
      </c>
      <c r="AM9" s="92">
        <f t="shared" si="7"/>
        <v>13993.6576</v>
      </c>
      <c r="AN9" s="99"/>
      <c r="AO9" s="90" t="s">
        <v>35</v>
      </c>
      <c r="AP9" s="91" t="s">
        <v>59</v>
      </c>
      <c r="AQ9" s="92">
        <f t="shared" si="8"/>
        <v>4747.7924000000003</v>
      </c>
      <c r="AR9" s="210">
        <v>1.2800000000000001E-2</v>
      </c>
      <c r="AS9" s="95">
        <v>1.3</v>
      </c>
      <c r="AT9" s="96">
        <v>840965</v>
      </c>
      <c r="AU9" s="97">
        <f t="shared" si="0"/>
        <v>13993.6576</v>
      </c>
      <c r="AV9" s="100"/>
      <c r="AW9" s="210">
        <v>4.0000000000000001E-3</v>
      </c>
      <c r="AX9" s="95">
        <v>1.3</v>
      </c>
      <c r="AY9" s="96">
        <v>913037</v>
      </c>
      <c r="AZ9" s="97">
        <f t="shared" si="1"/>
        <v>4747.7924000000003</v>
      </c>
      <c r="BA9" s="205" t="s">
        <v>77</v>
      </c>
      <c r="BB9" s="213" t="s">
        <v>0</v>
      </c>
      <c r="BC9" s="224">
        <v>2389</v>
      </c>
      <c r="BD9" s="206"/>
      <c r="BE9" s="509" t="s">
        <v>122</v>
      </c>
      <c r="BF9" s="213" t="s">
        <v>0</v>
      </c>
      <c r="BG9" s="207">
        <v>14738</v>
      </c>
    </row>
    <row r="10" spans="1:62" ht="15" customHeight="1" thickBot="1">
      <c r="A10" s="509" t="s">
        <v>33</v>
      </c>
      <c r="B10" s="37">
        <f t="shared" si="13"/>
        <v>17665.2736</v>
      </c>
      <c r="C10" s="509" t="s">
        <v>34</v>
      </c>
      <c r="D10" s="37">
        <f t="shared" si="9"/>
        <v>16561.194</v>
      </c>
      <c r="E10" s="509" t="s">
        <v>35</v>
      </c>
      <c r="F10" s="207">
        <f t="shared" si="10"/>
        <v>5901.3032000000003</v>
      </c>
      <c r="G10" s="140">
        <v>1.2800000000000001E-2</v>
      </c>
      <c r="H10" s="38">
        <v>1.3</v>
      </c>
      <c r="I10" s="192">
        <v>1061615</v>
      </c>
      <c r="J10" s="39">
        <f t="shared" si="2"/>
        <v>17665.2736</v>
      </c>
      <c r="K10" s="39"/>
      <c r="L10" s="40">
        <v>1.2E-2</v>
      </c>
      <c r="M10" s="40">
        <v>1.3</v>
      </c>
      <c r="N10" s="192">
        <v>1061615</v>
      </c>
      <c r="O10" s="51">
        <f t="shared" si="3"/>
        <v>16561.194</v>
      </c>
      <c r="P10" s="40">
        <v>4.0000000000000001E-3</v>
      </c>
      <c r="Q10" s="40">
        <v>1.3</v>
      </c>
      <c r="R10" s="195">
        <v>1134866</v>
      </c>
      <c r="S10" s="166">
        <f t="shared" si="4"/>
        <v>5901.3032000000003</v>
      </c>
      <c r="T10" s="205" t="s">
        <v>25</v>
      </c>
      <c r="U10" s="208" t="s">
        <v>0</v>
      </c>
      <c r="V10" s="207">
        <f t="shared" si="11"/>
        <v>118029.678</v>
      </c>
      <c r="W10" s="34"/>
      <c r="X10" s="34"/>
      <c r="Y10" s="136" t="s">
        <v>36</v>
      </c>
      <c r="Z10" s="23" t="s">
        <v>7</v>
      </c>
      <c r="AA10" s="207"/>
      <c r="AB10" s="506">
        <v>2.5999999999999999E-2</v>
      </c>
      <c r="AC10" s="42">
        <v>3</v>
      </c>
      <c r="AD10" s="198">
        <v>1513201</v>
      </c>
      <c r="AE10" s="43">
        <f t="shared" si="5"/>
        <v>118029.678</v>
      </c>
      <c r="AK10" s="98" t="s">
        <v>37</v>
      </c>
      <c r="AL10" s="91" t="s">
        <v>59</v>
      </c>
      <c r="AM10" s="92">
        <f t="shared" si="7"/>
        <v>15070.0928</v>
      </c>
      <c r="AN10" s="99"/>
      <c r="AO10" s="90" t="s">
        <v>39</v>
      </c>
      <c r="AP10" s="91" t="s">
        <v>59</v>
      </c>
      <c r="AQ10" s="92">
        <f t="shared" si="8"/>
        <v>5113.0071999999991</v>
      </c>
      <c r="AR10" s="210">
        <v>1.2800000000000001E-2</v>
      </c>
      <c r="AS10" s="95">
        <v>1.4</v>
      </c>
      <c r="AT10" s="96">
        <v>840965</v>
      </c>
      <c r="AU10" s="97">
        <f t="shared" si="0"/>
        <v>15070.0928</v>
      </c>
      <c r="AV10" s="100"/>
      <c r="AW10" s="210">
        <v>4.0000000000000001E-3</v>
      </c>
      <c r="AX10" s="95">
        <v>1.4</v>
      </c>
      <c r="AY10" s="96">
        <v>913037</v>
      </c>
      <c r="AZ10" s="97">
        <f t="shared" si="1"/>
        <v>5113.0071999999991</v>
      </c>
      <c r="BA10" s="205" t="s">
        <v>123</v>
      </c>
      <c r="BB10" s="213" t="s">
        <v>0</v>
      </c>
      <c r="BC10" s="224">
        <v>2389</v>
      </c>
      <c r="BE10" s="509" t="s">
        <v>123</v>
      </c>
      <c r="BF10" s="213" t="s">
        <v>0</v>
      </c>
      <c r="BG10" s="207">
        <v>14738</v>
      </c>
    </row>
    <row r="11" spans="1:62" ht="15" customHeight="1" thickBot="1">
      <c r="A11" s="509" t="s">
        <v>37</v>
      </c>
      <c r="B11" s="37">
        <f t="shared" si="13"/>
        <v>19024.140799999997</v>
      </c>
      <c r="C11" s="509" t="s">
        <v>38</v>
      </c>
      <c r="D11" s="37">
        <f t="shared" si="9"/>
        <v>17835.131999999998</v>
      </c>
      <c r="E11" s="509" t="s">
        <v>39</v>
      </c>
      <c r="F11" s="207">
        <f t="shared" si="10"/>
        <v>6355.2496000000001</v>
      </c>
      <c r="G11" s="140">
        <v>1.2800000000000001E-2</v>
      </c>
      <c r="H11" s="38">
        <v>1.4</v>
      </c>
      <c r="I11" s="192">
        <v>1061615</v>
      </c>
      <c r="J11" s="39">
        <f t="shared" si="2"/>
        <v>19024.140799999997</v>
      </c>
      <c r="K11" s="39"/>
      <c r="L11" s="40">
        <v>1.2E-2</v>
      </c>
      <c r="M11" s="40">
        <v>1.4</v>
      </c>
      <c r="N11" s="192">
        <v>1061615</v>
      </c>
      <c r="O11" s="51">
        <f t="shared" si="3"/>
        <v>17835.131999999998</v>
      </c>
      <c r="P11" s="40">
        <v>4.0000000000000001E-3</v>
      </c>
      <c r="Q11" s="40">
        <v>1.4</v>
      </c>
      <c r="R11" s="195">
        <v>1134866</v>
      </c>
      <c r="S11" s="166">
        <f t="shared" si="4"/>
        <v>6355.2496000000001</v>
      </c>
      <c r="T11" s="205" t="s">
        <v>330</v>
      </c>
      <c r="U11" s="208" t="s">
        <v>0</v>
      </c>
      <c r="V11" s="207">
        <f t="shared" si="11"/>
        <v>108950.47200000001</v>
      </c>
      <c r="W11" s="210"/>
      <c r="X11" s="210"/>
      <c r="Y11" s="205" t="s">
        <v>16</v>
      </c>
      <c r="Z11" s="208" t="s">
        <v>0</v>
      </c>
      <c r="AA11" s="207">
        <f>AJ11</f>
        <v>32810.361580000004</v>
      </c>
      <c r="AB11" s="68">
        <v>2.4E-2</v>
      </c>
      <c r="AC11" s="68">
        <v>3</v>
      </c>
      <c r="AD11" s="198">
        <v>1513201</v>
      </c>
      <c r="AE11" s="43">
        <f t="shared" si="5"/>
        <v>108950.47200000001</v>
      </c>
      <c r="AF11" s="49"/>
      <c r="AG11" s="32">
        <v>1.2200000000000001E-2</v>
      </c>
      <c r="AH11" s="42">
        <v>2.2999999999999998</v>
      </c>
      <c r="AI11" s="41">
        <v>1169293</v>
      </c>
      <c r="AJ11" s="33">
        <f>AI11*AH11*AG11</f>
        <v>32810.361580000004</v>
      </c>
      <c r="AK11" s="98" t="s">
        <v>40</v>
      </c>
      <c r="AL11" s="91" t="s">
        <v>59</v>
      </c>
      <c r="AM11" s="92">
        <f t="shared" si="7"/>
        <v>16146.528</v>
      </c>
      <c r="AN11" s="99"/>
      <c r="AO11" s="90" t="s">
        <v>42</v>
      </c>
      <c r="AP11" s="91" t="s">
        <v>59</v>
      </c>
      <c r="AQ11" s="92">
        <f t="shared" si="8"/>
        <v>5478.2219999999998</v>
      </c>
      <c r="AR11" s="210">
        <v>1.2800000000000001E-2</v>
      </c>
      <c r="AS11" s="95">
        <v>1.5</v>
      </c>
      <c r="AT11" s="96">
        <v>840965</v>
      </c>
      <c r="AU11" s="97">
        <f t="shared" si="0"/>
        <v>16146.528</v>
      </c>
      <c r="AV11" s="100"/>
      <c r="AW11" s="210">
        <v>4.0000000000000001E-3</v>
      </c>
      <c r="AX11" s="95">
        <v>1.5</v>
      </c>
      <c r="AY11" s="96">
        <v>913037</v>
      </c>
      <c r="AZ11" s="97">
        <f t="shared" si="1"/>
        <v>5478.2219999999998</v>
      </c>
      <c r="BA11" s="231" t="s">
        <v>71</v>
      </c>
      <c r="BB11" s="249"/>
      <c r="BC11" s="230"/>
      <c r="BD11" s="211"/>
      <c r="BE11" s="183" t="s">
        <v>72</v>
      </c>
      <c r="BF11" s="184"/>
      <c r="BG11" s="185"/>
    </row>
    <row r="12" spans="1:62" ht="15" customHeight="1" thickBot="1">
      <c r="A12" s="509" t="s">
        <v>40</v>
      </c>
      <c r="B12" s="37">
        <f t="shared" si="13"/>
        <v>20383.008000000002</v>
      </c>
      <c r="C12" s="509" t="s">
        <v>41</v>
      </c>
      <c r="D12" s="37">
        <f t="shared" si="9"/>
        <v>19109.070000000003</v>
      </c>
      <c r="E12" s="509" t="s">
        <v>42</v>
      </c>
      <c r="F12" s="207">
        <f t="shared" si="10"/>
        <v>6809.1959999999999</v>
      </c>
      <c r="G12" s="140">
        <v>1.2800000000000001E-2</v>
      </c>
      <c r="H12" s="38">
        <v>1.5</v>
      </c>
      <c r="I12" s="192">
        <v>1061615</v>
      </c>
      <c r="J12" s="39">
        <f t="shared" si="2"/>
        <v>20383.008000000002</v>
      </c>
      <c r="K12" s="39"/>
      <c r="L12" s="40">
        <v>1.2E-2</v>
      </c>
      <c r="M12" s="40">
        <v>1.5</v>
      </c>
      <c r="N12" s="192">
        <v>1061615</v>
      </c>
      <c r="O12" s="51">
        <f t="shared" si="3"/>
        <v>19109.070000000003</v>
      </c>
      <c r="P12" s="40">
        <v>4.0000000000000001E-3</v>
      </c>
      <c r="Q12" s="40">
        <v>1.5</v>
      </c>
      <c r="R12" s="195">
        <v>1134866</v>
      </c>
      <c r="S12" s="166">
        <f t="shared" si="4"/>
        <v>6809.1959999999999</v>
      </c>
      <c r="T12" s="136" t="s">
        <v>36</v>
      </c>
      <c r="U12" s="23" t="s">
        <v>7</v>
      </c>
      <c r="V12" s="24" t="s">
        <v>8</v>
      </c>
      <c r="W12" s="210"/>
      <c r="X12" s="210"/>
      <c r="Y12" s="205" t="s">
        <v>21</v>
      </c>
      <c r="Z12" s="208" t="s">
        <v>0</v>
      </c>
      <c r="AA12" s="207">
        <f>AJ12</f>
        <v>35663.436500000003</v>
      </c>
      <c r="AF12" s="31"/>
      <c r="AG12" s="32">
        <v>1.2200000000000001E-2</v>
      </c>
      <c r="AH12" s="42">
        <v>2.5</v>
      </c>
      <c r="AI12" s="41">
        <v>1169293</v>
      </c>
      <c r="AJ12" s="33">
        <f>AI12*AH12*AG12</f>
        <v>35663.436500000003</v>
      </c>
      <c r="AK12" s="101" t="s">
        <v>43</v>
      </c>
      <c r="AL12" s="102" t="s">
        <v>59</v>
      </c>
      <c r="AM12" s="92">
        <f t="shared" si="7"/>
        <v>17222.963200000002</v>
      </c>
      <c r="AN12" s="99"/>
      <c r="AO12" s="103" t="s">
        <v>45</v>
      </c>
      <c r="AP12" s="102" t="s">
        <v>59</v>
      </c>
      <c r="AQ12" s="92">
        <f t="shared" si="8"/>
        <v>5843.4368000000013</v>
      </c>
      <c r="AR12" s="210">
        <v>1.2800000000000001E-2</v>
      </c>
      <c r="AS12" s="95">
        <v>1.6</v>
      </c>
      <c r="AT12" s="96">
        <v>840965</v>
      </c>
      <c r="AU12" s="97">
        <f t="shared" si="0"/>
        <v>17222.963200000002</v>
      </c>
      <c r="AV12" s="100"/>
      <c r="AW12" s="210">
        <v>4.0000000000000001E-3</v>
      </c>
      <c r="AX12" s="95">
        <v>1.6</v>
      </c>
      <c r="AY12" s="96">
        <v>913037</v>
      </c>
      <c r="AZ12" s="97">
        <f t="shared" si="1"/>
        <v>5843.4368000000013</v>
      </c>
      <c r="BA12" s="205" t="s">
        <v>74</v>
      </c>
      <c r="BB12" s="208" t="s">
        <v>0</v>
      </c>
      <c r="BC12" s="224">
        <v>3238</v>
      </c>
      <c r="BD12" s="211"/>
      <c r="BE12" s="205" t="s">
        <v>74</v>
      </c>
      <c r="BF12" s="213" t="s">
        <v>0</v>
      </c>
      <c r="BG12" s="207">
        <v>18070</v>
      </c>
      <c r="BH12" s="224">
        <v>3435</v>
      </c>
      <c r="BJ12" s="207">
        <v>19377</v>
      </c>
    </row>
    <row r="13" spans="1:62" ht="15" customHeight="1" thickBot="1">
      <c r="A13" s="509" t="s">
        <v>43</v>
      </c>
      <c r="B13" s="37">
        <f t="shared" si="13"/>
        <v>21741.875200000002</v>
      </c>
      <c r="C13" s="509" t="s">
        <v>44</v>
      </c>
      <c r="D13" s="37">
        <f t="shared" si="9"/>
        <v>20383.008000000002</v>
      </c>
      <c r="E13" s="509" t="s">
        <v>45</v>
      </c>
      <c r="F13" s="207">
        <f t="shared" si="10"/>
        <v>7263.1424000000006</v>
      </c>
      <c r="G13" s="140">
        <v>1.2800000000000001E-2</v>
      </c>
      <c r="H13" s="38">
        <v>1.6</v>
      </c>
      <c r="I13" s="192">
        <v>1061615</v>
      </c>
      <c r="J13" s="39">
        <f t="shared" si="2"/>
        <v>21741.875200000002</v>
      </c>
      <c r="K13" s="42"/>
      <c r="L13" s="40">
        <v>1.2E-2</v>
      </c>
      <c r="M13" s="40">
        <v>1.6</v>
      </c>
      <c r="N13" s="192">
        <v>1061615</v>
      </c>
      <c r="O13" s="51">
        <f t="shared" si="3"/>
        <v>20383.008000000002</v>
      </c>
      <c r="P13" s="40">
        <v>4.0000000000000001E-3</v>
      </c>
      <c r="Q13" s="40">
        <v>1.6</v>
      </c>
      <c r="R13" s="195">
        <v>1134866</v>
      </c>
      <c r="S13" s="166">
        <f t="shared" si="4"/>
        <v>7263.1424000000006</v>
      </c>
      <c r="T13" s="205" t="s">
        <v>15</v>
      </c>
      <c r="U13" s="208" t="s">
        <v>0</v>
      </c>
      <c r="V13" s="207">
        <f>AE13</f>
        <v>67047.34139999999</v>
      </c>
      <c r="W13" s="210"/>
      <c r="X13" s="210"/>
      <c r="Y13" s="205" t="s">
        <v>26</v>
      </c>
      <c r="Z13" s="208" t="s">
        <v>0</v>
      </c>
      <c r="AA13" s="207">
        <f>AJ13</f>
        <v>48657.979800000001</v>
      </c>
      <c r="AB13" s="506">
        <v>2.5999999999999999E-2</v>
      </c>
      <c r="AC13" s="42">
        <v>2.2999999999999998</v>
      </c>
      <c r="AD13" s="199">
        <v>1121193</v>
      </c>
      <c r="AE13" s="48">
        <f>AD13*AC13*AB13</f>
        <v>67047.34139999999</v>
      </c>
      <c r="AF13" s="31"/>
      <c r="AG13" s="32">
        <v>1.2200000000000001E-2</v>
      </c>
      <c r="AH13" s="42">
        <v>3</v>
      </c>
      <c r="AI13" s="201">
        <v>1329453</v>
      </c>
      <c r="AJ13" s="33">
        <f>AI13*AH13*AG13</f>
        <v>48657.979800000001</v>
      </c>
      <c r="AK13" s="86" t="s">
        <v>60</v>
      </c>
      <c r="AL13" s="87"/>
      <c r="AM13" s="88"/>
      <c r="AN13" s="89"/>
      <c r="AO13" s="86" t="s">
        <v>61</v>
      </c>
      <c r="AP13" s="87"/>
      <c r="AQ13" s="88"/>
      <c r="BA13" s="205" t="s">
        <v>124</v>
      </c>
      <c r="BB13" s="213" t="s">
        <v>0</v>
      </c>
      <c r="BC13" s="224">
        <v>3238</v>
      </c>
      <c r="BD13" s="211"/>
      <c r="BE13" s="205" t="s">
        <v>75</v>
      </c>
      <c r="BF13" s="213" t="s">
        <v>0</v>
      </c>
      <c r="BG13" s="207">
        <v>18070</v>
      </c>
      <c r="BH13" s="224">
        <v>3435</v>
      </c>
      <c r="BJ13" s="207">
        <v>19377</v>
      </c>
    </row>
    <row r="14" spans="1:62" ht="15" customHeight="1">
      <c r="A14" s="136" t="s">
        <v>46</v>
      </c>
      <c r="B14" s="137"/>
      <c r="C14" s="138" t="s">
        <v>47</v>
      </c>
      <c r="D14" s="139"/>
      <c r="E14" s="136" t="s">
        <v>46</v>
      </c>
      <c r="F14" s="137"/>
      <c r="G14" s="153" t="s">
        <v>48</v>
      </c>
      <c r="H14" s="153"/>
      <c r="I14" s="153"/>
      <c r="J14" s="135"/>
      <c r="K14" s="45"/>
      <c r="L14" s="152" t="s">
        <v>48</v>
      </c>
      <c r="M14" s="153"/>
      <c r="N14" s="153"/>
      <c r="O14" s="161"/>
      <c r="P14" s="152" t="s">
        <v>48</v>
      </c>
      <c r="Q14" s="153"/>
      <c r="R14" s="153"/>
      <c r="S14" s="167"/>
      <c r="T14" s="205" t="s">
        <v>20</v>
      </c>
      <c r="U14" s="208" t="s">
        <v>0</v>
      </c>
      <c r="V14" s="207">
        <f>AE14</f>
        <v>72877.544999999998</v>
      </c>
      <c r="W14" s="210"/>
      <c r="X14" s="210"/>
      <c r="Y14" s="136" t="s">
        <v>49</v>
      </c>
      <c r="Z14" s="23" t="s">
        <v>7</v>
      </c>
      <c r="AA14" s="207"/>
      <c r="AB14" s="506">
        <v>2.5999999999999999E-2</v>
      </c>
      <c r="AC14" s="42">
        <v>2.5</v>
      </c>
      <c r="AD14" s="199">
        <v>1121193</v>
      </c>
      <c r="AE14" s="30">
        <f>AD14*AC14*AB14</f>
        <v>72877.544999999998</v>
      </c>
      <c r="AF14" s="31"/>
      <c r="AG14" s="32"/>
      <c r="AH14" s="42"/>
      <c r="AI14" s="201"/>
      <c r="AJ14" s="33"/>
      <c r="AK14" s="90" t="s">
        <v>22</v>
      </c>
      <c r="AL14" s="91" t="s">
        <v>59</v>
      </c>
      <c r="AM14" s="92">
        <f>AU14</f>
        <v>9898.2144000000008</v>
      </c>
      <c r="AN14" s="93"/>
      <c r="AO14" s="90" t="s">
        <v>24</v>
      </c>
      <c r="AP14" s="91" t="s">
        <v>59</v>
      </c>
      <c r="AQ14" s="92">
        <f>AZ14</f>
        <v>3591.752</v>
      </c>
      <c r="AR14" s="210">
        <v>1.2800000000000001E-2</v>
      </c>
      <c r="AS14" s="95">
        <v>1</v>
      </c>
      <c r="AT14" s="96">
        <v>773298</v>
      </c>
      <c r="AU14" s="97">
        <f t="shared" ref="AU14:AU20" si="14">AT14*AS14*AR14</f>
        <v>9898.2144000000008</v>
      </c>
      <c r="AV14" s="210"/>
      <c r="AW14" s="210">
        <v>4.0000000000000001E-3</v>
      </c>
      <c r="AX14" s="95">
        <v>1</v>
      </c>
      <c r="AY14" s="96">
        <v>897938</v>
      </c>
      <c r="AZ14" s="97">
        <f t="shared" ref="AZ14:AZ20" si="15">AY14*AX14*AW14</f>
        <v>3591.752</v>
      </c>
      <c r="BA14" s="205" t="s">
        <v>76</v>
      </c>
      <c r="BB14" s="213" t="s">
        <v>0</v>
      </c>
      <c r="BC14" s="224">
        <v>3238</v>
      </c>
      <c r="BD14" s="206"/>
      <c r="BE14" s="205" t="s">
        <v>76</v>
      </c>
      <c r="BF14" s="213" t="s">
        <v>0</v>
      </c>
      <c r="BG14" s="207">
        <v>18070</v>
      </c>
      <c r="BH14" s="224">
        <v>3435</v>
      </c>
      <c r="BJ14" s="207">
        <v>19377</v>
      </c>
    </row>
    <row r="15" spans="1:62" ht="15" customHeight="1">
      <c r="A15" s="509" t="s">
        <v>22</v>
      </c>
      <c r="B15" s="37">
        <f>J15</f>
        <v>13198.003200000001</v>
      </c>
      <c r="C15" s="509" t="s">
        <v>23</v>
      </c>
      <c r="D15" s="37">
        <f>O15</f>
        <v>12373.128000000001</v>
      </c>
      <c r="E15" s="509" t="s">
        <v>24</v>
      </c>
      <c r="F15" s="207">
        <f>S15</f>
        <v>4419.9840000000004</v>
      </c>
      <c r="G15" s="140">
        <v>1.2800000000000001E-2</v>
      </c>
      <c r="H15" s="38">
        <v>1</v>
      </c>
      <c r="I15" s="193">
        <v>1031094</v>
      </c>
      <c r="J15" s="39">
        <f t="shared" ref="J15:J21" si="16">G15*H15*I15</f>
        <v>13198.003200000001</v>
      </c>
      <c r="K15" s="45"/>
      <c r="L15" s="46">
        <v>1.2E-2</v>
      </c>
      <c r="M15" s="38">
        <v>1</v>
      </c>
      <c r="N15" s="193">
        <v>1031094</v>
      </c>
      <c r="O15" s="51">
        <f t="shared" ref="O15:O21" si="17">L15*M15*N15</f>
        <v>12373.128000000001</v>
      </c>
      <c r="P15" s="40">
        <v>4.0000000000000001E-3</v>
      </c>
      <c r="Q15" s="40">
        <v>1</v>
      </c>
      <c r="R15" s="193">
        <v>1104996</v>
      </c>
      <c r="S15" s="166">
        <f t="shared" ref="S15:S21" si="18">P15*Q15*R15</f>
        <v>4419.9840000000004</v>
      </c>
      <c r="T15" s="205" t="s">
        <v>25</v>
      </c>
      <c r="U15" s="208" t="s">
        <v>0</v>
      </c>
      <c r="V15" s="207">
        <f>AE15</f>
        <v>114225.15</v>
      </c>
      <c r="W15" s="210"/>
      <c r="X15" s="210"/>
      <c r="Y15" s="205" t="s">
        <v>16</v>
      </c>
      <c r="Z15" s="208" t="s">
        <v>0</v>
      </c>
      <c r="AA15" s="207">
        <f>AJ15</f>
        <v>30563.316780000001</v>
      </c>
      <c r="AB15" s="506">
        <v>2.5999999999999999E-2</v>
      </c>
      <c r="AC15" s="42">
        <v>3</v>
      </c>
      <c r="AD15" s="42">
        <v>1464425</v>
      </c>
      <c r="AE15" s="30">
        <f>AD15*AC15*AB15</f>
        <v>114225.15</v>
      </c>
      <c r="AF15" s="31"/>
      <c r="AG15" s="32">
        <v>1.2200000000000001E-2</v>
      </c>
      <c r="AH15" s="42">
        <v>2.2999999999999998</v>
      </c>
      <c r="AI15" s="32">
        <v>1089213</v>
      </c>
      <c r="AJ15" s="33">
        <f>AI15*AH15*AG15</f>
        <v>30563.316780000001</v>
      </c>
      <c r="AK15" s="90" t="s">
        <v>27</v>
      </c>
      <c r="AL15" s="91" t="s">
        <v>59</v>
      </c>
      <c r="AM15" s="92">
        <f t="shared" ref="AM15:AM20" si="19">AU15</f>
        <v>10888.03584</v>
      </c>
      <c r="AN15" s="93"/>
      <c r="AO15" s="90" t="s">
        <v>29</v>
      </c>
      <c r="AP15" s="91" t="s">
        <v>59</v>
      </c>
      <c r="AQ15" s="92">
        <f t="shared" ref="AQ15:AQ20" si="20">AZ15</f>
        <v>3950.9272000000001</v>
      </c>
      <c r="AR15" s="210">
        <v>1.2800000000000001E-2</v>
      </c>
      <c r="AS15" s="95">
        <v>1.1000000000000001</v>
      </c>
      <c r="AT15" s="96">
        <v>773298</v>
      </c>
      <c r="AU15" s="97">
        <f t="shared" si="14"/>
        <v>10888.03584</v>
      </c>
      <c r="AV15" s="210"/>
      <c r="AW15" s="210">
        <v>4.0000000000000001E-3</v>
      </c>
      <c r="AX15" s="95">
        <v>1.1000000000000001</v>
      </c>
      <c r="AY15" s="96">
        <v>897938</v>
      </c>
      <c r="AZ15" s="97">
        <f t="shared" si="15"/>
        <v>3950.9272000000001</v>
      </c>
      <c r="BA15" s="205" t="s">
        <v>77</v>
      </c>
      <c r="BB15" s="213" t="s">
        <v>0</v>
      </c>
      <c r="BC15" s="224">
        <v>3238</v>
      </c>
      <c r="BD15" s="218"/>
      <c r="BE15" s="205" t="s">
        <v>77</v>
      </c>
      <c r="BF15" s="208" t="s">
        <v>0</v>
      </c>
      <c r="BG15" s="207">
        <v>18070</v>
      </c>
      <c r="BH15" s="224">
        <v>3435</v>
      </c>
      <c r="BJ15" s="207">
        <v>19377</v>
      </c>
    </row>
    <row r="16" spans="1:62" ht="15" customHeight="1">
      <c r="A16" s="509" t="s">
        <v>27</v>
      </c>
      <c r="B16" s="37">
        <f t="shared" ref="B16:B21" si="21">J16</f>
        <v>14517.803520000003</v>
      </c>
      <c r="C16" s="509" t="s">
        <v>28</v>
      </c>
      <c r="D16" s="37">
        <f t="shared" ref="D16:D21" si="22">O16</f>
        <v>13610.440800000002</v>
      </c>
      <c r="E16" s="509" t="s">
        <v>29</v>
      </c>
      <c r="F16" s="207">
        <f t="shared" ref="F16:F21" si="23">S16</f>
        <v>4861.9823999999999</v>
      </c>
      <c r="G16" s="140">
        <v>1.2800000000000001E-2</v>
      </c>
      <c r="H16" s="38">
        <v>1.1000000000000001</v>
      </c>
      <c r="I16" s="193">
        <v>1031094</v>
      </c>
      <c r="J16" s="39">
        <f t="shared" si="16"/>
        <v>14517.803520000003</v>
      </c>
      <c r="K16" s="45"/>
      <c r="L16" s="46">
        <v>1.2E-2</v>
      </c>
      <c r="M16" s="38">
        <v>1.1000000000000001</v>
      </c>
      <c r="N16" s="193">
        <v>1031094</v>
      </c>
      <c r="O16" s="51">
        <f t="shared" si="17"/>
        <v>13610.440800000002</v>
      </c>
      <c r="P16" s="40">
        <v>4.0000000000000001E-3</v>
      </c>
      <c r="Q16" s="40">
        <v>1.1000000000000001</v>
      </c>
      <c r="R16" s="193">
        <v>1104996</v>
      </c>
      <c r="S16" s="166">
        <f t="shared" si="18"/>
        <v>4861.9823999999999</v>
      </c>
      <c r="T16" s="205" t="s">
        <v>330</v>
      </c>
      <c r="U16" s="208" t="s">
        <v>0</v>
      </c>
      <c r="V16" s="207">
        <f>AE16</f>
        <v>107195.91</v>
      </c>
      <c r="W16" s="210"/>
      <c r="X16" s="210"/>
      <c r="Y16" s="205" t="s">
        <v>21</v>
      </c>
      <c r="Z16" s="208" t="s">
        <v>0</v>
      </c>
      <c r="AA16" s="207">
        <f>AJ16</f>
        <v>33220.996500000001</v>
      </c>
      <c r="AB16" s="506">
        <v>2.4400000000000002E-2</v>
      </c>
      <c r="AC16" s="42">
        <v>3</v>
      </c>
      <c r="AD16" s="42">
        <v>1464425</v>
      </c>
      <c r="AE16" s="30">
        <f>AD16*AC16*AB16</f>
        <v>107195.91</v>
      </c>
      <c r="AF16" s="49"/>
      <c r="AG16" s="32">
        <v>1.2200000000000001E-2</v>
      </c>
      <c r="AH16" s="42">
        <v>2.5</v>
      </c>
      <c r="AI16" s="32">
        <v>1089213</v>
      </c>
      <c r="AJ16" s="33">
        <f>AI16*AH16*AG16</f>
        <v>33220.996500000001</v>
      </c>
      <c r="AK16" s="90" t="s">
        <v>30</v>
      </c>
      <c r="AL16" s="91" t="s">
        <v>59</v>
      </c>
      <c r="AM16" s="92">
        <f t="shared" si="19"/>
        <v>11877.85728</v>
      </c>
      <c r="AN16" s="93"/>
      <c r="AO16" s="90" t="s">
        <v>32</v>
      </c>
      <c r="AP16" s="91" t="s">
        <v>59</v>
      </c>
      <c r="AQ16" s="92">
        <f t="shared" si="20"/>
        <v>4310.1023999999998</v>
      </c>
      <c r="AR16" s="210">
        <v>1.2800000000000001E-2</v>
      </c>
      <c r="AS16" s="95">
        <v>1.2</v>
      </c>
      <c r="AT16" s="96">
        <v>773298</v>
      </c>
      <c r="AU16" s="97">
        <f t="shared" si="14"/>
        <v>11877.85728</v>
      </c>
      <c r="AV16" s="210"/>
      <c r="AW16" s="210">
        <v>4.0000000000000001E-3</v>
      </c>
      <c r="AX16" s="95">
        <v>1.2</v>
      </c>
      <c r="AY16" s="96">
        <v>897938</v>
      </c>
      <c r="AZ16" s="97">
        <f t="shared" si="15"/>
        <v>4310.1023999999998</v>
      </c>
      <c r="BA16" s="205" t="s">
        <v>78</v>
      </c>
      <c r="BB16" s="213" t="s">
        <v>0</v>
      </c>
      <c r="BC16" s="224">
        <v>3238</v>
      </c>
      <c r="BD16" s="219"/>
      <c r="BE16" s="205" t="s">
        <v>123</v>
      </c>
      <c r="BF16" s="213" t="s">
        <v>0</v>
      </c>
      <c r="BG16" s="207">
        <v>18070</v>
      </c>
      <c r="BH16" s="224">
        <v>3435</v>
      </c>
      <c r="BJ16" s="207">
        <v>19377</v>
      </c>
    </row>
    <row r="17" spans="1:62" ht="15" customHeight="1" thickBot="1">
      <c r="A17" s="509" t="s">
        <v>30</v>
      </c>
      <c r="B17" s="37">
        <f t="shared" si="21"/>
        <v>15837.60384</v>
      </c>
      <c r="C17" s="509" t="s">
        <v>31</v>
      </c>
      <c r="D17" s="37">
        <f t="shared" si="22"/>
        <v>14847.7536</v>
      </c>
      <c r="E17" s="509" t="s">
        <v>32</v>
      </c>
      <c r="F17" s="207">
        <f t="shared" si="23"/>
        <v>5303.9807999999994</v>
      </c>
      <c r="G17" s="140">
        <v>1.2800000000000001E-2</v>
      </c>
      <c r="H17" s="38">
        <v>1.2</v>
      </c>
      <c r="I17" s="193">
        <v>1031094</v>
      </c>
      <c r="J17" s="39">
        <f t="shared" si="16"/>
        <v>15837.60384</v>
      </c>
      <c r="K17" s="45"/>
      <c r="L17" s="46">
        <v>1.2E-2</v>
      </c>
      <c r="M17" s="38">
        <v>1.2</v>
      </c>
      <c r="N17" s="193">
        <v>1031094</v>
      </c>
      <c r="O17" s="51">
        <f t="shared" si="17"/>
        <v>14847.7536</v>
      </c>
      <c r="P17" s="40">
        <v>4.0000000000000001E-3</v>
      </c>
      <c r="Q17" s="40">
        <v>1.2</v>
      </c>
      <c r="R17" s="193">
        <v>1104996</v>
      </c>
      <c r="S17" s="166">
        <f t="shared" si="18"/>
        <v>5303.9807999999994</v>
      </c>
      <c r="T17" s="136" t="s">
        <v>49</v>
      </c>
      <c r="U17" s="23" t="s">
        <v>7</v>
      </c>
      <c r="V17" s="24" t="s">
        <v>8</v>
      </c>
      <c r="W17" s="210"/>
      <c r="X17" s="210"/>
      <c r="Y17" s="511" t="s">
        <v>26</v>
      </c>
      <c r="Z17" s="531" t="s">
        <v>0</v>
      </c>
      <c r="AA17" s="212">
        <f>AJ17</f>
        <v>47192.515800000001</v>
      </c>
      <c r="AF17" s="31"/>
      <c r="AG17" s="32">
        <v>1.2200000000000001E-2</v>
      </c>
      <c r="AH17" s="42">
        <v>3</v>
      </c>
      <c r="AI17" s="202">
        <v>1289413</v>
      </c>
      <c r="AJ17" s="33">
        <f>AI17*AH17*AG17</f>
        <v>47192.515800000001</v>
      </c>
      <c r="AK17" s="98" t="s">
        <v>33</v>
      </c>
      <c r="AL17" s="91" t="s">
        <v>59</v>
      </c>
      <c r="AM17" s="92">
        <f t="shared" si="19"/>
        <v>12867.678720000002</v>
      </c>
      <c r="AN17" s="99"/>
      <c r="AO17" s="90" t="s">
        <v>35</v>
      </c>
      <c r="AP17" s="91" t="s">
        <v>59</v>
      </c>
      <c r="AQ17" s="92">
        <f t="shared" si="20"/>
        <v>4669.2776000000003</v>
      </c>
      <c r="AR17" s="210">
        <v>1.2800000000000001E-2</v>
      </c>
      <c r="AS17" s="95">
        <v>1.3</v>
      </c>
      <c r="AT17" s="96">
        <v>773298</v>
      </c>
      <c r="AU17" s="97">
        <f t="shared" si="14"/>
        <v>12867.678720000002</v>
      </c>
      <c r="AV17" s="100"/>
      <c r="AW17" s="210">
        <v>4.0000000000000001E-3</v>
      </c>
      <c r="AX17" s="95">
        <v>1.3</v>
      </c>
      <c r="AY17" s="96">
        <v>897938</v>
      </c>
      <c r="AZ17" s="97">
        <f t="shared" si="15"/>
        <v>4669.2776000000003</v>
      </c>
      <c r="BA17" s="205" t="s">
        <v>79</v>
      </c>
      <c r="BB17" s="213" t="s">
        <v>0</v>
      </c>
      <c r="BC17" s="224">
        <v>3238</v>
      </c>
      <c r="BD17" s="211"/>
      <c r="BE17" s="205" t="s">
        <v>79</v>
      </c>
      <c r="BF17" s="213" t="s">
        <v>0</v>
      </c>
      <c r="BG17" s="207">
        <v>18070</v>
      </c>
      <c r="BH17" s="224">
        <v>3435</v>
      </c>
      <c r="BJ17" s="207">
        <v>19377</v>
      </c>
    </row>
    <row r="18" spans="1:62" ht="15" customHeight="1">
      <c r="A18" s="509" t="s">
        <v>33</v>
      </c>
      <c r="B18" s="37">
        <f t="shared" si="21"/>
        <v>17157.404160000002</v>
      </c>
      <c r="C18" s="509" t="s">
        <v>34</v>
      </c>
      <c r="D18" s="37">
        <f t="shared" si="22"/>
        <v>16085.066400000002</v>
      </c>
      <c r="E18" s="509" t="s">
        <v>35</v>
      </c>
      <c r="F18" s="207">
        <f t="shared" si="23"/>
        <v>5745.9792000000007</v>
      </c>
      <c r="G18" s="140">
        <v>1.2800000000000001E-2</v>
      </c>
      <c r="H18" s="38">
        <v>1.3</v>
      </c>
      <c r="I18" s="193">
        <v>1031094</v>
      </c>
      <c r="J18" s="39">
        <f t="shared" si="16"/>
        <v>17157.404160000002</v>
      </c>
      <c r="K18" s="45"/>
      <c r="L18" s="46">
        <v>1.2E-2</v>
      </c>
      <c r="M18" s="38">
        <v>1.3</v>
      </c>
      <c r="N18" s="193">
        <v>1031094</v>
      </c>
      <c r="O18" s="51">
        <f t="shared" si="17"/>
        <v>16085.066400000002</v>
      </c>
      <c r="P18" s="40">
        <v>4.0000000000000001E-3</v>
      </c>
      <c r="Q18" s="40">
        <v>1.3</v>
      </c>
      <c r="R18" s="193">
        <v>1104996</v>
      </c>
      <c r="S18" s="166">
        <f t="shared" si="18"/>
        <v>5745.9792000000007</v>
      </c>
      <c r="T18" s="121" t="s">
        <v>15</v>
      </c>
      <c r="U18" s="208" t="s">
        <v>0</v>
      </c>
      <c r="V18" s="207">
        <f>AE18</f>
        <v>63620.861199999992</v>
      </c>
      <c r="W18" s="210"/>
      <c r="X18" s="210"/>
      <c r="Y18" s="210"/>
      <c r="Z18" s="210"/>
      <c r="AA18" s="532"/>
      <c r="AB18" s="506">
        <v>2.5999999999999999E-2</v>
      </c>
      <c r="AC18" s="42">
        <v>2.2999999999999998</v>
      </c>
      <c r="AD18" s="197">
        <v>1063894</v>
      </c>
      <c r="AE18" s="30">
        <f>AD18*AC18*AB18</f>
        <v>63620.861199999992</v>
      </c>
      <c r="AK18" s="98" t="s">
        <v>37</v>
      </c>
      <c r="AL18" s="91" t="s">
        <v>59</v>
      </c>
      <c r="AM18" s="92">
        <f t="shared" si="19"/>
        <v>13857.50016</v>
      </c>
      <c r="AN18" s="99"/>
      <c r="AO18" s="90" t="s">
        <v>39</v>
      </c>
      <c r="AP18" s="91" t="s">
        <v>59</v>
      </c>
      <c r="AQ18" s="92">
        <f t="shared" si="20"/>
        <v>5028.4528</v>
      </c>
      <c r="AR18" s="210">
        <v>1.2800000000000001E-2</v>
      </c>
      <c r="AS18" s="95">
        <v>1.4</v>
      </c>
      <c r="AT18" s="96">
        <v>773298</v>
      </c>
      <c r="AU18" s="97">
        <f t="shared" si="14"/>
        <v>13857.50016</v>
      </c>
      <c r="AV18" s="100"/>
      <c r="AW18" s="210">
        <v>4.0000000000000001E-3</v>
      </c>
      <c r="AX18" s="95">
        <v>1.4</v>
      </c>
      <c r="AY18" s="96">
        <v>897938</v>
      </c>
      <c r="AZ18" s="97">
        <f t="shared" si="15"/>
        <v>5028.4528</v>
      </c>
      <c r="BA18" s="205" t="s">
        <v>80</v>
      </c>
      <c r="BB18" s="213" t="s">
        <v>0</v>
      </c>
      <c r="BC18" s="224">
        <v>3238</v>
      </c>
      <c r="BD18" s="211"/>
      <c r="BE18" s="205" t="s">
        <v>80</v>
      </c>
      <c r="BF18" s="213" t="s">
        <v>0</v>
      </c>
      <c r="BG18" s="207">
        <v>18070</v>
      </c>
      <c r="BH18" s="224">
        <v>3435</v>
      </c>
      <c r="BJ18" s="207">
        <v>19377</v>
      </c>
    </row>
    <row r="19" spans="1:62" ht="15" customHeight="1">
      <c r="A19" s="509" t="s">
        <v>37</v>
      </c>
      <c r="B19" s="37">
        <f t="shared" si="21"/>
        <v>18477.204479999997</v>
      </c>
      <c r="C19" s="509" t="s">
        <v>38</v>
      </c>
      <c r="D19" s="37">
        <f t="shared" si="22"/>
        <v>17322.379199999999</v>
      </c>
      <c r="E19" s="509" t="s">
        <v>39</v>
      </c>
      <c r="F19" s="207">
        <f t="shared" si="23"/>
        <v>6187.9776000000002</v>
      </c>
      <c r="G19" s="140">
        <v>1.2800000000000001E-2</v>
      </c>
      <c r="H19" s="38">
        <v>1.4</v>
      </c>
      <c r="I19" s="193">
        <v>1031094</v>
      </c>
      <c r="J19" s="39">
        <f t="shared" si="16"/>
        <v>18477.204479999997</v>
      </c>
      <c r="K19" s="45"/>
      <c r="L19" s="46">
        <v>1.2E-2</v>
      </c>
      <c r="M19" s="38">
        <v>1.4</v>
      </c>
      <c r="N19" s="193">
        <v>1031094</v>
      </c>
      <c r="O19" s="51">
        <f t="shared" si="17"/>
        <v>17322.379199999999</v>
      </c>
      <c r="P19" s="40">
        <v>4.0000000000000001E-3</v>
      </c>
      <c r="Q19" s="40">
        <v>1.4</v>
      </c>
      <c r="R19" s="193">
        <v>1104996</v>
      </c>
      <c r="S19" s="166">
        <f t="shared" si="18"/>
        <v>6187.9776000000002</v>
      </c>
      <c r="T19" s="121" t="s">
        <v>20</v>
      </c>
      <c r="U19" s="208" t="s">
        <v>0</v>
      </c>
      <c r="V19" s="207">
        <f>AE19</f>
        <v>69153.11</v>
      </c>
      <c r="W19" s="210"/>
      <c r="X19" s="210"/>
      <c r="Y19" s="210"/>
      <c r="Z19" s="210"/>
      <c r="AA19" s="532"/>
      <c r="AB19" s="506">
        <v>2.5999999999999999E-2</v>
      </c>
      <c r="AC19" s="42">
        <v>2.5</v>
      </c>
      <c r="AD19" s="197">
        <v>1063894</v>
      </c>
      <c r="AE19" s="48">
        <f>AD19*AC19*AB19</f>
        <v>69153.11</v>
      </c>
      <c r="AK19" s="98" t="s">
        <v>40</v>
      </c>
      <c r="AL19" s="91" t="s">
        <v>59</v>
      </c>
      <c r="AM19" s="92">
        <f t="shared" si="19"/>
        <v>14847.321600000001</v>
      </c>
      <c r="AN19" s="99"/>
      <c r="AO19" s="90" t="s">
        <v>42</v>
      </c>
      <c r="AP19" s="91" t="s">
        <v>59</v>
      </c>
      <c r="AQ19" s="92">
        <f t="shared" si="20"/>
        <v>5387.6279999999997</v>
      </c>
      <c r="AR19" s="210">
        <v>1.2800000000000001E-2</v>
      </c>
      <c r="AS19" s="95">
        <v>1.5</v>
      </c>
      <c r="AT19" s="96">
        <v>773298</v>
      </c>
      <c r="AU19" s="97">
        <f t="shared" si="14"/>
        <v>14847.321600000001</v>
      </c>
      <c r="AV19" s="100"/>
      <c r="AW19" s="210">
        <v>4.0000000000000001E-3</v>
      </c>
      <c r="AX19" s="95">
        <v>1.5</v>
      </c>
      <c r="AY19" s="96">
        <v>897938</v>
      </c>
      <c r="AZ19" s="97">
        <f t="shared" si="15"/>
        <v>5387.6279999999997</v>
      </c>
      <c r="BA19" s="205" t="s">
        <v>82</v>
      </c>
      <c r="BB19" s="213" t="s">
        <v>0</v>
      </c>
      <c r="BC19" s="224">
        <v>3606</v>
      </c>
      <c r="BD19" s="209"/>
      <c r="BE19" s="205" t="s">
        <v>82</v>
      </c>
      <c r="BF19" s="213" t="s">
        <v>0</v>
      </c>
      <c r="BG19" s="207">
        <v>19451</v>
      </c>
      <c r="BH19" s="224">
        <v>3812</v>
      </c>
      <c r="BJ19" s="207">
        <v>20560</v>
      </c>
    </row>
    <row r="20" spans="1:62" ht="15" customHeight="1" thickBot="1">
      <c r="A20" s="509" t="s">
        <v>40</v>
      </c>
      <c r="B20" s="37">
        <f t="shared" si="21"/>
        <v>19797.004800000002</v>
      </c>
      <c r="C20" s="509" t="s">
        <v>41</v>
      </c>
      <c r="D20" s="37">
        <f t="shared" si="22"/>
        <v>18559.692000000003</v>
      </c>
      <c r="E20" s="509" t="s">
        <v>42</v>
      </c>
      <c r="F20" s="207">
        <f t="shared" si="23"/>
        <v>6629.9760000000006</v>
      </c>
      <c r="G20" s="140">
        <v>1.2800000000000001E-2</v>
      </c>
      <c r="H20" s="38">
        <v>1.5</v>
      </c>
      <c r="I20" s="193">
        <v>1031094</v>
      </c>
      <c r="J20" s="39">
        <f t="shared" si="16"/>
        <v>19797.004800000002</v>
      </c>
      <c r="K20" s="45"/>
      <c r="L20" s="46">
        <v>1.2E-2</v>
      </c>
      <c r="M20" s="38">
        <v>1.5</v>
      </c>
      <c r="N20" s="193">
        <v>1031094</v>
      </c>
      <c r="O20" s="51">
        <f t="shared" si="17"/>
        <v>18559.692000000003</v>
      </c>
      <c r="P20" s="40">
        <v>4.0000000000000001E-3</v>
      </c>
      <c r="Q20" s="40">
        <v>1.5</v>
      </c>
      <c r="R20" s="193">
        <v>1104996</v>
      </c>
      <c r="S20" s="166">
        <f t="shared" si="18"/>
        <v>6629.9760000000006</v>
      </c>
      <c r="T20" s="121" t="s">
        <v>25</v>
      </c>
      <c r="U20" s="208" t="s">
        <v>0</v>
      </c>
      <c r="V20" s="207">
        <f>AE20</f>
        <v>110420.62199999999</v>
      </c>
      <c r="W20" s="210"/>
      <c r="X20" s="210"/>
      <c r="Y20" s="210"/>
      <c r="Z20" s="210"/>
      <c r="AA20" s="532"/>
      <c r="AB20" s="506">
        <v>2.5999999999999999E-2</v>
      </c>
      <c r="AC20" s="42">
        <v>3</v>
      </c>
      <c r="AD20" s="29">
        <v>1415649</v>
      </c>
      <c r="AE20" s="30">
        <f>AD20*AC20*AB20</f>
        <v>110420.62199999999</v>
      </c>
      <c r="AK20" s="98" t="s">
        <v>43</v>
      </c>
      <c r="AL20" s="91" t="s">
        <v>59</v>
      </c>
      <c r="AM20" s="92">
        <f t="shared" si="19"/>
        <v>15837.143040000001</v>
      </c>
      <c r="AN20" s="99"/>
      <c r="AO20" s="90" t="s">
        <v>45</v>
      </c>
      <c r="AP20" s="91" t="s">
        <v>59</v>
      </c>
      <c r="AQ20" s="92">
        <f t="shared" si="20"/>
        <v>5746.8032000000003</v>
      </c>
      <c r="AR20" s="210">
        <v>1.2800000000000001E-2</v>
      </c>
      <c r="AS20" s="95">
        <v>1.6</v>
      </c>
      <c r="AT20" s="96">
        <v>773298</v>
      </c>
      <c r="AU20" s="97">
        <f t="shared" si="14"/>
        <v>15837.143040000001</v>
      </c>
      <c r="AV20" s="100"/>
      <c r="AW20" s="210">
        <v>4.0000000000000001E-3</v>
      </c>
      <c r="AX20" s="95">
        <v>1.6</v>
      </c>
      <c r="AY20" s="96">
        <v>897938</v>
      </c>
      <c r="AZ20" s="97">
        <f t="shared" si="15"/>
        <v>5746.8032000000003</v>
      </c>
      <c r="BA20" s="205" t="s">
        <v>83</v>
      </c>
      <c r="BB20" s="213" t="s">
        <v>0</v>
      </c>
      <c r="BC20" s="224">
        <v>3606</v>
      </c>
      <c r="BD20" s="210"/>
      <c r="BE20" s="205" t="s">
        <v>125</v>
      </c>
      <c r="BF20" s="213" t="s">
        <v>0</v>
      </c>
      <c r="BG20" s="207">
        <v>19451</v>
      </c>
      <c r="BH20" s="224">
        <v>3812</v>
      </c>
      <c r="BJ20" s="207">
        <v>20560</v>
      </c>
    </row>
    <row r="21" spans="1:62" ht="15" customHeight="1" thickBot="1">
      <c r="A21" s="509" t="s">
        <v>43</v>
      </c>
      <c r="B21" s="37">
        <f t="shared" si="21"/>
        <v>21116.805120000001</v>
      </c>
      <c r="C21" s="509" t="s">
        <v>44</v>
      </c>
      <c r="D21" s="37">
        <f t="shared" si="22"/>
        <v>19797.004800000002</v>
      </c>
      <c r="E21" s="509" t="s">
        <v>45</v>
      </c>
      <c r="F21" s="207">
        <f t="shared" si="23"/>
        <v>7071.9744000000001</v>
      </c>
      <c r="G21" s="140">
        <v>1.2800000000000001E-2</v>
      </c>
      <c r="H21" s="42">
        <v>1.6</v>
      </c>
      <c r="I21" s="193">
        <v>1031094</v>
      </c>
      <c r="J21" s="39">
        <f t="shared" si="16"/>
        <v>21116.805120000001</v>
      </c>
      <c r="K21" s="47"/>
      <c r="L21" s="46">
        <v>1.2E-2</v>
      </c>
      <c r="M21" s="38">
        <v>1.6</v>
      </c>
      <c r="N21" s="193">
        <v>1031094</v>
      </c>
      <c r="O21" s="47">
        <f t="shared" si="17"/>
        <v>19797.004800000002</v>
      </c>
      <c r="P21" s="40">
        <v>4.0000000000000001E-3</v>
      </c>
      <c r="Q21" s="40">
        <v>1.6</v>
      </c>
      <c r="R21" s="193">
        <v>1104996</v>
      </c>
      <c r="S21" s="166">
        <f t="shared" si="18"/>
        <v>7071.9744000000001</v>
      </c>
      <c r="T21" s="533" t="s">
        <v>330</v>
      </c>
      <c r="U21" s="531" t="s">
        <v>0</v>
      </c>
      <c r="V21" s="212">
        <f>AE21</f>
        <v>103625.5068</v>
      </c>
      <c r="W21" s="289"/>
      <c r="X21" s="289"/>
      <c r="Y21" s="289"/>
      <c r="Z21" s="289"/>
      <c r="AA21" s="290"/>
      <c r="AB21" s="506">
        <v>2.4400000000000002E-2</v>
      </c>
      <c r="AC21" s="42">
        <v>3</v>
      </c>
      <c r="AD21" s="29">
        <v>1415649</v>
      </c>
      <c r="AE21" s="30">
        <f>AD21*AC21*AB9</f>
        <v>103625.5068</v>
      </c>
      <c r="AF21" s="31"/>
      <c r="AG21" s="32"/>
      <c r="AH21" s="42"/>
      <c r="AI21" s="32"/>
      <c r="AJ21" s="33"/>
      <c r="AK21" s="109" t="s">
        <v>109</v>
      </c>
      <c r="AL21" s="87"/>
      <c r="AM21" s="88"/>
      <c r="AN21" s="105"/>
      <c r="AO21" s="109" t="s">
        <v>110</v>
      </c>
      <c r="AP21" s="87"/>
      <c r="AQ21" s="88" t="s">
        <v>53</v>
      </c>
      <c r="AR21" s="100"/>
      <c r="AS21" s="106"/>
      <c r="AT21" s="107"/>
      <c r="AU21" s="100"/>
      <c r="AV21" s="100"/>
      <c r="AW21" s="100"/>
      <c r="AX21" s="108"/>
      <c r="AY21" s="107"/>
      <c r="AZ21" s="108"/>
      <c r="BA21" s="205" t="s">
        <v>84</v>
      </c>
      <c r="BB21" s="213" t="s">
        <v>0</v>
      </c>
      <c r="BC21" s="224">
        <v>3606</v>
      </c>
      <c r="BD21" s="210"/>
      <c r="BE21" s="205" t="s">
        <v>84</v>
      </c>
      <c r="BF21" s="213" t="s">
        <v>0</v>
      </c>
      <c r="BG21" s="207">
        <v>19451</v>
      </c>
      <c r="BH21" s="224">
        <v>3812</v>
      </c>
      <c r="BJ21" s="207">
        <v>20560</v>
      </c>
    </row>
    <row r="22" spans="1:62" ht="15" customHeight="1" thickBot="1">
      <c r="A22" s="136" t="s">
        <v>50</v>
      </c>
      <c r="B22" s="137"/>
      <c r="C22" s="534" t="s">
        <v>50</v>
      </c>
      <c r="D22" s="535"/>
      <c r="E22" s="136" t="s">
        <v>50</v>
      </c>
      <c r="F22" s="137"/>
      <c r="G22" s="153" t="s">
        <v>51</v>
      </c>
      <c r="H22" s="153"/>
      <c r="I22" s="153"/>
      <c r="J22" s="135"/>
      <c r="K22" s="45"/>
      <c r="L22" s="152" t="s">
        <v>51</v>
      </c>
      <c r="M22" s="153"/>
      <c r="N22" s="153"/>
      <c r="O22" s="161"/>
      <c r="P22" s="152" t="s">
        <v>51</v>
      </c>
      <c r="Q22" s="153"/>
      <c r="R22" s="153"/>
      <c r="S22" s="167"/>
      <c r="T22" s="563" t="s">
        <v>141</v>
      </c>
      <c r="U22" s="564"/>
      <c r="V22" s="564"/>
      <c r="W22" s="564"/>
      <c r="X22" s="564"/>
      <c r="Y22" s="564"/>
      <c r="Z22" s="564"/>
      <c r="AA22" s="565"/>
      <c r="AK22" s="104" t="s">
        <v>62</v>
      </c>
      <c r="AL22" s="187"/>
      <c r="AM22" s="188" t="s">
        <v>57</v>
      </c>
      <c r="AN22" s="89"/>
      <c r="AO22" s="104" t="s">
        <v>62</v>
      </c>
      <c r="AP22" s="187"/>
      <c r="AQ22" s="188" t="s">
        <v>57</v>
      </c>
      <c r="AS22" s="76"/>
      <c r="AU22" s="116"/>
      <c r="AV22" s="116"/>
      <c r="AW22" s="116"/>
      <c r="AX22" s="116"/>
      <c r="AY22" s="116"/>
      <c r="AZ22" s="186"/>
      <c r="BA22" s="205" t="s">
        <v>85</v>
      </c>
      <c r="BB22" s="213" t="s">
        <v>0</v>
      </c>
      <c r="BC22" s="224">
        <v>3606</v>
      </c>
      <c r="BD22" s="210"/>
      <c r="BE22" s="205" t="s">
        <v>85</v>
      </c>
      <c r="BF22" s="213" t="s">
        <v>0</v>
      </c>
      <c r="BG22" s="207">
        <v>19451</v>
      </c>
      <c r="BH22" s="224">
        <v>3812</v>
      </c>
      <c r="BJ22" s="207">
        <v>20560</v>
      </c>
    </row>
    <row r="23" spans="1:62" ht="15" customHeight="1">
      <c r="A23" s="509" t="s">
        <v>22</v>
      </c>
      <c r="B23" s="37">
        <f>J24</f>
        <v>12464.576000000001</v>
      </c>
      <c r="C23" s="509" t="s">
        <v>23</v>
      </c>
      <c r="D23" s="37">
        <f>O24</f>
        <v>11685.54</v>
      </c>
      <c r="E23" s="509" t="s">
        <v>24</v>
      </c>
      <c r="F23" s="207">
        <f>S24</f>
        <v>4207.3919999999998</v>
      </c>
      <c r="G23" s="153"/>
      <c r="H23" s="153"/>
      <c r="I23" s="153"/>
      <c r="J23" s="135"/>
      <c r="K23" s="45"/>
      <c r="L23" s="152"/>
      <c r="M23" s="153"/>
      <c r="N23" s="153"/>
      <c r="O23" s="161"/>
      <c r="P23" s="152"/>
      <c r="Q23" s="153"/>
      <c r="R23" s="153"/>
      <c r="S23" s="167"/>
      <c r="T23" s="557" t="s">
        <v>334</v>
      </c>
      <c r="U23" s="558"/>
      <c r="V23" s="558"/>
      <c r="W23" s="558"/>
      <c r="X23" s="558"/>
      <c r="Y23" s="558"/>
      <c r="Z23" s="558"/>
      <c r="AA23" s="559"/>
      <c r="AK23" s="98" t="s">
        <v>331</v>
      </c>
      <c r="AL23" s="91" t="s">
        <v>59</v>
      </c>
      <c r="AM23" s="92">
        <f>AU23</f>
        <v>102597.73000000001</v>
      </c>
      <c r="AN23" s="89"/>
      <c r="AO23" s="98" t="s">
        <v>118</v>
      </c>
      <c r="AP23" s="91" t="s">
        <v>59</v>
      </c>
      <c r="AQ23" s="92">
        <f>AZ23</f>
        <v>50125.731299999999</v>
      </c>
      <c r="AR23" s="204">
        <v>2.4400000000000002E-2</v>
      </c>
      <c r="AS23" s="76">
        <v>5</v>
      </c>
      <c r="AT23" s="96">
        <v>840965</v>
      </c>
      <c r="AU23" s="97">
        <f>AT23*AS23*AR23</f>
        <v>102597.73000000001</v>
      </c>
      <c r="AV23" s="116"/>
      <c r="AW23" s="204">
        <v>1.098E-2</v>
      </c>
      <c r="AX23" s="204">
        <v>5</v>
      </c>
      <c r="AY23" s="204">
        <v>913037</v>
      </c>
      <c r="AZ23" s="97">
        <f>AY23*AX23*AW23</f>
        <v>50125.731299999999</v>
      </c>
      <c r="BA23" s="205" t="s">
        <v>86</v>
      </c>
      <c r="BB23" s="213" t="s">
        <v>0</v>
      </c>
      <c r="BC23" s="224">
        <v>3606</v>
      </c>
      <c r="BD23" s="220"/>
      <c r="BE23" s="205" t="s">
        <v>86</v>
      </c>
      <c r="BF23" s="213" t="s">
        <v>0</v>
      </c>
      <c r="BG23" s="207">
        <v>19451</v>
      </c>
      <c r="BH23" s="224"/>
      <c r="BJ23" s="207"/>
    </row>
    <row r="24" spans="1:62" ht="15" customHeight="1" thickBot="1">
      <c r="A24" s="509" t="s">
        <v>27</v>
      </c>
      <c r="B24" s="37">
        <f>J25</f>
        <v>13711.033600000002</v>
      </c>
      <c r="C24" s="509" t="s">
        <v>28</v>
      </c>
      <c r="D24" s="37">
        <f>O25</f>
        <v>12854.094000000001</v>
      </c>
      <c r="E24" s="509" t="s">
        <v>29</v>
      </c>
      <c r="F24" s="207">
        <f>S25</f>
        <v>4628.1312000000007</v>
      </c>
      <c r="G24" s="140">
        <v>1.2800000000000001E-2</v>
      </c>
      <c r="H24" s="38">
        <v>1</v>
      </c>
      <c r="I24" s="194">
        <v>973795</v>
      </c>
      <c r="J24" s="39">
        <f t="shared" ref="J24:J31" si="24">G24*H24*I24</f>
        <v>12464.576000000001</v>
      </c>
      <c r="K24" s="45"/>
      <c r="L24" s="46">
        <v>1.2E-2</v>
      </c>
      <c r="M24" s="38">
        <v>1</v>
      </c>
      <c r="N24" s="194">
        <v>973795</v>
      </c>
      <c r="O24" s="51">
        <f t="shared" ref="O24:O31" si="25">L24*M24*N24</f>
        <v>11685.54</v>
      </c>
      <c r="P24" s="40">
        <v>4.0000000000000001E-3</v>
      </c>
      <c r="Q24" s="40">
        <v>1</v>
      </c>
      <c r="R24" s="196">
        <v>1051848</v>
      </c>
      <c r="S24" s="166">
        <f t="shared" ref="S24:S30" si="26">P24*Q24*R24</f>
        <v>4207.3919999999998</v>
      </c>
      <c r="T24" s="560" t="s">
        <v>333</v>
      </c>
      <c r="U24" s="561"/>
      <c r="V24" s="561"/>
      <c r="W24" s="561"/>
      <c r="X24" s="561"/>
      <c r="Y24" s="561"/>
      <c r="Z24" s="561"/>
      <c r="AA24" s="562"/>
      <c r="AB24" s="506"/>
      <c r="AC24" s="42"/>
      <c r="AD24" s="29"/>
      <c r="AE24" s="30"/>
      <c r="AF24" s="31"/>
      <c r="AG24" s="32"/>
      <c r="AH24" s="42"/>
      <c r="AI24" s="202"/>
      <c r="AJ24" s="33"/>
      <c r="AK24" s="98" t="s">
        <v>63</v>
      </c>
      <c r="AL24" s="91" t="s">
        <v>59</v>
      </c>
      <c r="AM24" s="92">
        <f>AU24</f>
        <v>109325.45</v>
      </c>
      <c r="AN24" s="93"/>
      <c r="AO24" s="98" t="s">
        <v>64</v>
      </c>
      <c r="AP24" s="91" t="s">
        <v>59</v>
      </c>
      <c r="AQ24" s="92">
        <f>AZ24</f>
        <v>55695.257000000005</v>
      </c>
      <c r="AR24" s="100">
        <v>2.5999999999999999E-2</v>
      </c>
      <c r="AS24" s="111">
        <v>5</v>
      </c>
      <c r="AT24" s="96">
        <v>840965</v>
      </c>
      <c r="AU24" s="97">
        <f>AT24*AS24*AR24</f>
        <v>109325.45</v>
      </c>
      <c r="AV24" s="100"/>
      <c r="AW24" s="100">
        <v>1.2200000000000001E-2</v>
      </c>
      <c r="AX24" s="112">
        <v>5</v>
      </c>
      <c r="AY24" s="204">
        <v>913037</v>
      </c>
      <c r="AZ24" s="97">
        <f>AY24*AX24*AW24</f>
        <v>55695.257000000005</v>
      </c>
      <c r="BA24" s="205" t="s">
        <v>81</v>
      </c>
      <c r="BB24" s="213" t="s">
        <v>0</v>
      </c>
      <c r="BC24" s="224">
        <v>3606</v>
      </c>
      <c r="BD24" s="211"/>
      <c r="BE24" s="205" t="s">
        <v>81</v>
      </c>
      <c r="BF24" s="213" t="s">
        <v>0</v>
      </c>
      <c r="BG24" s="207">
        <v>19451</v>
      </c>
      <c r="BH24" s="224">
        <v>3812</v>
      </c>
      <c r="BJ24" s="207">
        <v>20560</v>
      </c>
    </row>
    <row r="25" spans="1:62" ht="15" customHeight="1" thickBot="1">
      <c r="A25" s="509" t="s">
        <v>30</v>
      </c>
      <c r="B25" s="37">
        <f>J27</f>
        <v>14957.4912</v>
      </c>
      <c r="C25" s="509" t="s">
        <v>31</v>
      </c>
      <c r="D25" s="37">
        <f>O27</f>
        <v>14022.647999999999</v>
      </c>
      <c r="E25" s="509" t="s">
        <v>32</v>
      </c>
      <c r="F25" s="207">
        <f>S27</f>
        <v>5048.8703999999998</v>
      </c>
      <c r="G25" s="140">
        <v>1.2800000000000001E-2</v>
      </c>
      <c r="H25" s="38">
        <v>1.1000000000000001</v>
      </c>
      <c r="I25" s="194">
        <v>973795</v>
      </c>
      <c r="J25" s="39">
        <f t="shared" si="24"/>
        <v>13711.033600000002</v>
      </c>
      <c r="K25" s="45"/>
      <c r="L25" s="46">
        <v>1.2E-2</v>
      </c>
      <c r="M25" s="38">
        <v>1.1000000000000001</v>
      </c>
      <c r="N25" s="194">
        <v>973795</v>
      </c>
      <c r="O25" s="51">
        <f t="shared" si="25"/>
        <v>12854.094000000001</v>
      </c>
      <c r="P25" s="40">
        <v>4.0000000000000001E-3</v>
      </c>
      <c r="Q25" s="40">
        <v>1.1000000000000001</v>
      </c>
      <c r="R25" s="196">
        <v>1051848</v>
      </c>
      <c r="S25" s="166">
        <f t="shared" si="26"/>
        <v>4628.1312000000007</v>
      </c>
      <c r="T25" s="563" t="s">
        <v>142</v>
      </c>
      <c r="U25" s="564"/>
      <c r="V25" s="564"/>
      <c r="W25" s="564"/>
      <c r="X25" s="564"/>
      <c r="Y25" s="564"/>
      <c r="Z25" s="564"/>
      <c r="AA25" s="565"/>
      <c r="AB25" s="506"/>
      <c r="AC25" s="42"/>
      <c r="AD25" s="29"/>
      <c r="AE25" s="30"/>
      <c r="AF25" s="31"/>
      <c r="AG25" s="32"/>
      <c r="AH25" s="42"/>
      <c r="AI25" s="202"/>
      <c r="AJ25" s="33"/>
      <c r="AK25" s="109" t="s">
        <v>65</v>
      </c>
      <c r="AL25" s="87"/>
      <c r="AM25" s="88" t="s">
        <v>57</v>
      </c>
      <c r="AN25" s="89"/>
      <c r="AO25" s="536" t="s">
        <v>65</v>
      </c>
      <c r="AP25" s="537"/>
      <c r="AQ25" s="538" t="s">
        <v>57</v>
      </c>
      <c r="AR25" s="100"/>
      <c r="AS25" s="111"/>
      <c r="AT25" s="96"/>
      <c r="AU25" s="97"/>
      <c r="AV25" s="100"/>
      <c r="AW25" s="100"/>
      <c r="AX25" s="112"/>
      <c r="AY25" s="96"/>
      <c r="AZ25" s="97"/>
      <c r="BA25" s="205" t="s">
        <v>126</v>
      </c>
      <c r="BB25" s="213" t="s">
        <v>0</v>
      </c>
      <c r="BC25" s="224">
        <v>3974</v>
      </c>
      <c r="BD25" s="215"/>
      <c r="BE25" s="205" t="s">
        <v>126</v>
      </c>
      <c r="BF25" s="213" t="s">
        <v>0</v>
      </c>
      <c r="BG25" s="207">
        <v>21752</v>
      </c>
      <c r="BH25" s="224">
        <v>3812</v>
      </c>
      <c r="BJ25" s="207">
        <v>20560</v>
      </c>
    </row>
    <row r="26" spans="1:62" ht="15" customHeight="1">
      <c r="A26" s="509" t="s">
        <v>33</v>
      </c>
      <c r="B26" s="37">
        <f>J28</f>
        <v>16203.948800000002</v>
      </c>
      <c r="C26" s="509" t="s">
        <v>34</v>
      </c>
      <c r="D26" s="37">
        <f>O28</f>
        <v>15191.202000000001</v>
      </c>
      <c r="E26" s="509" t="s">
        <v>35</v>
      </c>
      <c r="F26" s="207">
        <f>S28</f>
        <v>5469.6096000000007</v>
      </c>
      <c r="G26" s="140"/>
      <c r="H26" s="38"/>
      <c r="I26" s="194"/>
      <c r="J26" s="39"/>
      <c r="K26" s="45"/>
      <c r="L26" s="46"/>
      <c r="M26" s="38"/>
      <c r="N26" s="194"/>
      <c r="O26" s="51"/>
      <c r="P26" s="40"/>
      <c r="Q26" s="40"/>
      <c r="R26" s="196"/>
      <c r="S26" s="166"/>
      <c r="T26" s="557" t="s">
        <v>137</v>
      </c>
      <c r="U26" s="558"/>
      <c r="V26" s="558"/>
      <c r="W26" s="558"/>
      <c r="X26" s="558"/>
      <c r="Y26" s="558"/>
      <c r="Z26" s="558"/>
      <c r="AA26" s="559"/>
      <c r="AB26" s="539"/>
      <c r="AC26" s="209"/>
      <c r="AD26" s="8"/>
      <c r="AE26" s="540"/>
      <c r="AF26" s="211"/>
      <c r="AG26" s="541"/>
      <c r="AH26" s="209"/>
      <c r="AI26" s="542"/>
      <c r="AJ26" s="543"/>
      <c r="AK26" s="98" t="s">
        <v>331</v>
      </c>
      <c r="AL26" s="91" t="s">
        <v>59</v>
      </c>
      <c r="AM26" s="92">
        <f>AU26</f>
        <v>94342.356</v>
      </c>
      <c r="AN26" s="89"/>
      <c r="AO26" s="110" t="s">
        <v>118</v>
      </c>
      <c r="AP26" s="319" t="s">
        <v>59</v>
      </c>
      <c r="AQ26" s="320">
        <f>AZ26</f>
        <v>49296.796200000004</v>
      </c>
      <c r="AR26" s="204">
        <v>2.4400000000000002E-2</v>
      </c>
      <c r="AS26" s="76">
        <v>5</v>
      </c>
      <c r="AT26" s="96">
        <v>773298</v>
      </c>
      <c r="AU26" s="97">
        <f>AT26*AS26*AR26</f>
        <v>94342.356</v>
      </c>
      <c r="AV26" s="100"/>
      <c r="AW26" s="204">
        <v>1.098E-2</v>
      </c>
      <c r="AX26" s="204">
        <v>5</v>
      </c>
      <c r="AY26" s="204">
        <v>897938</v>
      </c>
      <c r="AZ26" s="97">
        <f>AY26*AX26*AW26</f>
        <v>49296.796200000004</v>
      </c>
      <c r="BA26" s="205" t="s">
        <v>87</v>
      </c>
      <c r="BB26" s="213" t="s">
        <v>0</v>
      </c>
      <c r="BC26" s="224">
        <v>3974</v>
      </c>
      <c r="BD26" s="217"/>
      <c r="BE26" s="205" t="s">
        <v>87</v>
      </c>
      <c r="BF26" s="213" t="s">
        <v>0</v>
      </c>
      <c r="BG26" s="207">
        <v>21752</v>
      </c>
      <c r="BH26" s="224"/>
      <c r="BJ26" s="207"/>
    </row>
    <row r="27" spans="1:62" ht="15" customHeight="1" thickBot="1">
      <c r="A27" s="509" t="s">
        <v>37</v>
      </c>
      <c r="B27" s="37">
        <f>J29</f>
        <v>17450.4064</v>
      </c>
      <c r="C27" s="509" t="s">
        <v>38</v>
      </c>
      <c r="D27" s="37">
        <f>O29</f>
        <v>16359.755999999999</v>
      </c>
      <c r="E27" s="509" t="s">
        <v>39</v>
      </c>
      <c r="F27" s="207">
        <f>S29</f>
        <v>5890.3487999999998</v>
      </c>
      <c r="G27" s="140">
        <v>1.2800000000000001E-2</v>
      </c>
      <c r="H27" s="38">
        <v>1.2</v>
      </c>
      <c r="I27" s="194">
        <v>973795</v>
      </c>
      <c r="J27" s="39">
        <f t="shared" si="24"/>
        <v>14957.4912</v>
      </c>
      <c r="K27" s="45"/>
      <c r="L27" s="46">
        <v>1.2E-2</v>
      </c>
      <c r="M27" s="38">
        <v>1.2</v>
      </c>
      <c r="N27" s="194">
        <v>973795</v>
      </c>
      <c r="O27" s="51">
        <f t="shared" si="25"/>
        <v>14022.647999999999</v>
      </c>
      <c r="P27" s="40">
        <v>4.0000000000000001E-3</v>
      </c>
      <c r="Q27" s="40">
        <v>1.2</v>
      </c>
      <c r="R27" s="196">
        <v>1051848</v>
      </c>
      <c r="S27" s="166">
        <f t="shared" si="26"/>
        <v>5048.8703999999998</v>
      </c>
      <c r="T27" s="560" t="s">
        <v>107</v>
      </c>
      <c r="U27" s="561"/>
      <c r="V27" s="561"/>
      <c r="W27" s="561"/>
      <c r="X27" s="561"/>
      <c r="Y27" s="561"/>
      <c r="Z27" s="561"/>
      <c r="AA27" s="562"/>
      <c r="AK27" s="101" t="s">
        <v>63</v>
      </c>
      <c r="AL27" s="102" t="s">
        <v>59</v>
      </c>
      <c r="AM27" s="92">
        <f>AU27</f>
        <v>100528.73999999999</v>
      </c>
      <c r="AN27" s="93"/>
      <c r="AO27" s="101" t="s">
        <v>64</v>
      </c>
      <c r="AP27" s="330" t="s">
        <v>59</v>
      </c>
      <c r="AQ27" s="338">
        <f>AZ27</f>
        <v>54774.218000000001</v>
      </c>
      <c r="AR27" s="100">
        <v>2.5999999999999999E-2</v>
      </c>
      <c r="AS27" s="111">
        <v>5</v>
      </c>
      <c r="AT27" s="96">
        <v>773298</v>
      </c>
      <c r="AU27" s="97">
        <f>AT27*AS27*AR27</f>
        <v>100528.73999999999</v>
      </c>
      <c r="AV27" s="100"/>
      <c r="AW27" s="100">
        <v>1.2200000000000001E-2</v>
      </c>
      <c r="AX27" s="112">
        <v>5</v>
      </c>
      <c r="AY27" s="204">
        <v>897938</v>
      </c>
      <c r="AZ27" s="97">
        <f>AY27*AX27*AW27</f>
        <v>54774.218000000001</v>
      </c>
      <c r="BA27" s="205" t="s">
        <v>88</v>
      </c>
      <c r="BB27" s="213" t="s">
        <v>0</v>
      </c>
      <c r="BC27" s="224">
        <v>4204</v>
      </c>
      <c r="BD27" s="206"/>
      <c r="BE27" s="205" t="s">
        <v>127</v>
      </c>
      <c r="BF27" s="213" t="s">
        <v>0</v>
      </c>
      <c r="BG27" s="207">
        <v>20371</v>
      </c>
      <c r="BH27" s="207">
        <v>4189</v>
      </c>
      <c r="BJ27" s="207">
        <v>22907</v>
      </c>
    </row>
    <row r="28" spans="1:62" ht="15" customHeight="1">
      <c r="A28" s="509" t="s">
        <v>40</v>
      </c>
      <c r="B28" s="37">
        <f>J30</f>
        <v>18696.864000000001</v>
      </c>
      <c r="C28" s="509" t="s">
        <v>41</v>
      </c>
      <c r="D28" s="37">
        <f>O30</f>
        <v>17528.310000000001</v>
      </c>
      <c r="E28" s="509" t="s">
        <v>42</v>
      </c>
      <c r="F28" s="207">
        <f>S30</f>
        <v>6311.0879999999997</v>
      </c>
      <c r="G28" s="140">
        <v>1.2800000000000001E-2</v>
      </c>
      <c r="H28" s="38">
        <v>1.3</v>
      </c>
      <c r="I28" s="194">
        <v>973795</v>
      </c>
      <c r="J28" s="39">
        <f t="shared" si="24"/>
        <v>16203.948800000002</v>
      </c>
      <c r="K28" s="45"/>
      <c r="L28" s="46">
        <v>1.2E-2</v>
      </c>
      <c r="M28" s="38">
        <v>1.3</v>
      </c>
      <c r="N28" s="194">
        <v>973795</v>
      </c>
      <c r="O28" s="51">
        <f t="shared" si="25"/>
        <v>15191.202000000001</v>
      </c>
      <c r="P28" s="40">
        <v>4.0000000000000001E-3</v>
      </c>
      <c r="Q28" s="40">
        <v>1.3</v>
      </c>
      <c r="R28" s="196">
        <v>1051848</v>
      </c>
      <c r="S28" s="166">
        <f t="shared" si="26"/>
        <v>5469.6096000000007</v>
      </c>
      <c r="T28" s="563" t="s">
        <v>115</v>
      </c>
      <c r="U28" s="564"/>
      <c r="V28" s="564"/>
      <c r="W28" s="564"/>
      <c r="X28" s="564"/>
      <c r="Y28" s="564"/>
      <c r="Z28" s="564"/>
      <c r="AA28" s="565"/>
      <c r="AK28" s="563" t="s">
        <v>141</v>
      </c>
      <c r="AL28" s="564"/>
      <c r="AM28" s="564"/>
      <c r="AN28" s="564"/>
      <c r="AO28" s="564"/>
      <c r="AP28" s="564"/>
      <c r="AQ28" s="565"/>
      <c r="BA28" s="221" t="s">
        <v>92</v>
      </c>
      <c r="BB28" s="222" t="s">
        <v>0</v>
      </c>
      <c r="BC28" s="224">
        <v>4204</v>
      </c>
      <c r="BD28" s="508"/>
      <c r="BE28" s="205" t="s">
        <v>92</v>
      </c>
      <c r="BF28" s="213" t="s">
        <v>0</v>
      </c>
      <c r="BG28" s="207">
        <v>22671</v>
      </c>
      <c r="BH28" s="207">
        <v>4189</v>
      </c>
      <c r="BJ28" s="207">
        <v>22907</v>
      </c>
    </row>
    <row r="29" spans="1:62" ht="15" customHeight="1" thickBot="1">
      <c r="A29" s="509" t="s">
        <v>43</v>
      </c>
      <c r="B29" s="37">
        <f>J31</f>
        <v>19943.321600000003</v>
      </c>
      <c r="C29" s="509" t="s">
        <v>44</v>
      </c>
      <c r="D29" s="37">
        <f>O31</f>
        <v>18696.864000000001</v>
      </c>
      <c r="E29" s="509" t="s">
        <v>45</v>
      </c>
      <c r="F29" s="207">
        <f>S31</f>
        <v>6731.8271999999997</v>
      </c>
      <c r="G29" s="140">
        <v>1.2800000000000001E-2</v>
      </c>
      <c r="H29" s="38">
        <v>1.4</v>
      </c>
      <c r="I29" s="194">
        <v>973795</v>
      </c>
      <c r="J29" s="39">
        <f t="shared" si="24"/>
        <v>17450.4064</v>
      </c>
      <c r="K29" s="45"/>
      <c r="L29" s="46">
        <v>1.2E-2</v>
      </c>
      <c r="M29" s="38">
        <v>1.4</v>
      </c>
      <c r="N29" s="194">
        <v>973795</v>
      </c>
      <c r="O29" s="51">
        <f t="shared" si="25"/>
        <v>16359.755999999999</v>
      </c>
      <c r="P29" s="40">
        <v>4.0000000000000001E-3</v>
      </c>
      <c r="Q29" s="40">
        <v>1.4</v>
      </c>
      <c r="R29" s="196">
        <v>1051848</v>
      </c>
      <c r="S29" s="166">
        <f t="shared" si="26"/>
        <v>5890.3487999999998</v>
      </c>
      <c r="T29" s="557" t="s">
        <v>138</v>
      </c>
      <c r="U29" s="558"/>
      <c r="V29" s="558"/>
      <c r="W29" s="558"/>
      <c r="X29" s="558"/>
      <c r="Y29" s="558"/>
      <c r="Z29" s="558"/>
      <c r="AA29" s="559"/>
      <c r="AK29" s="557" t="s">
        <v>334</v>
      </c>
      <c r="AL29" s="558"/>
      <c r="AM29" s="558"/>
      <c r="AN29" s="558"/>
      <c r="AO29" s="558"/>
      <c r="AP29" s="558"/>
      <c r="AQ29" s="559"/>
      <c r="BA29" s="205" t="s">
        <v>91</v>
      </c>
      <c r="BB29" s="213" t="s">
        <v>0</v>
      </c>
      <c r="BC29" s="224">
        <v>6091</v>
      </c>
      <c r="BD29" s="217"/>
      <c r="BE29" s="221" t="s">
        <v>91</v>
      </c>
      <c r="BF29" s="222" t="s">
        <v>0</v>
      </c>
      <c r="BG29" s="207">
        <v>27732</v>
      </c>
      <c r="BH29" s="207">
        <v>4425</v>
      </c>
      <c r="BJ29" s="207">
        <v>21493</v>
      </c>
    </row>
    <row r="30" spans="1:62" ht="15" customHeight="1" thickBot="1">
      <c r="A30" s="563" t="s">
        <v>141</v>
      </c>
      <c r="B30" s="564"/>
      <c r="C30" s="564"/>
      <c r="D30" s="564"/>
      <c r="E30" s="564"/>
      <c r="F30" s="565"/>
      <c r="G30" s="140">
        <v>1.2800000000000001E-2</v>
      </c>
      <c r="H30" s="38">
        <v>1.5</v>
      </c>
      <c r="I30" s="194">
        <v>973795</v>
      </c>
      <c r="J30" s="39">
        <f t="shared" si="24"/>
        <v>18696.864000000001</v>
      </c>
      <c r="K30" s="45"/>
      <c r="L30" s="46">
        <v>1.2E-2</v>
      </c>
      <c r="M30" s="38">
        <v>1.5</v>
      </c>
      <c r="N30" s="194">
        <v>973795</v>
      </c>
      <c r="O30" s="51">
        <f t="shared" si="25"/>
        <v>17528.310000000001</v>
      </c>
      <c r="P30" s="40">
        <v>4.0000000000000001E-3</v>
      </c>
      <c r="Q30" s="40">
        <v>1.5</v>
      </c>
      <c r="R30" s="196">
        <v>1051848</v>
      </c>
      <c r="S30" s="166">
        <f t="shared" si="26"/>
        <v>6311.0879999999997</v>
      </c>
      <c r="T30" s="560" t="s">
        <v>108</v>
      </c>
      <c r="U30" s="561"/>
      <c r="V30" s="561"/>
      <c r="W30" s="561"/>
      <c r="X30" s="561"/>
      <c r="Y30" s="561"/>
      <c r="Z30" s="561"/>
      <c r="AA30" s="562"/>
      <c r="AK30" s="560" t="s">
        <v>332</v>
      </c>
      <c r="AL30" s="561"/>
      <c r="AM30" s="561"/>
      <c r="AN30" s="561"/>
      <c r="AO30" s="561"/>
      <c r="AP30" s="561"/>
      <c r="AQ30" s="562"/>
      <c r="AT30" s="96"/>
      <c r="AU30" s="108"/>
      <c r="BA30" s="221" t="s">
        <v>128</v>
      </c>
      <c r="BB30" s="222" t="s">
        <v>0</v>
      </c>
      <c r="BC30" s="224">
        <v>6091</v>
      </c>
      <c r="BD30" s="206"/>
      <c r="BE30" s="221" t="s">
        <v>128</v>
      </c>
      <c r="BF30" s="222" t="s">
        <v>0</v>
      </c>
      <c r="BG30" s="207">
        <v>27732</v>
      </c>
      <c r="BH30" s="207"/>
      <c r="BJ30" s="207"/>
    </row>
    <row r="31" spans="1:62" ht="15" customHeight="1" thickBot="1">
      <c r="A31" s="557" t="s">
        <v>334</v>
      </c>
      <c r="B31" s="558"/>
      <c r="C31" s="558"/>
      <c r="D31" s="558"/>
      <c r="E31" s="558"/>
      <c r="F31" s="559"/>
      <c r="G31" s="130">
        <v>1.2800000000000001E-2</v>
      </c>
      <c r="H31" s="131">
        <v>1.6</v>
      </c>
      <c r="I31" s="194">
        <v>973795</v>
      </c>
      <c r="J31" s="39">
        <f t="shared" si="24"/>
        <v>19943.321600000003</v>
      </c>
      <c r="K31" s="51"/>
      <c r="L31" s="46">
        <v>1.2E-2</v>
      </c>
      <c r="M31" s="38">
        <v>1.6</v>
      </c>
      <c r="N31" s="194">
        <v>973795</v>
      </c>
      <c r="O31" s="51">
        <f t="shared" si="25"/>
        <v>18696.864000000001</v>
      </c>
      <c r="P31" s="40">
        <v>4.0000000000000001E-3</v>
      </c>
      <c r="Q31" s="40">
        <v>1.6</v>
      </c>
      <c r="R31" s="196">
        <v>1051848</v>
      </c>
      <c r="S31" s="51">
        <f>P31*R31*Q31</f>
        <v>6731.8271999999997</v>
      </c>
      <c r="T31" s="601" t="s">
        <v>139</v>
      </c>
      <c r="U31" s="602"/>
      <c r="V31" s="602"/>
      <c r="W31" s="602"/>
      <c r="X31" s="602"/>
      <c r="Y31" s="602"/>
      <c r="Z31" s="602"/>
      <c r="AA31" s="603"/>
      <c r="AK31" s="563" t="s">
        <v>142</v>
      </c>
      <c r="AL31" s="564"/>
      <c r="AM31" s="564"/>
      <c r="AN31" s="564"/>
      <c r="AO31" s="564"/>
      <c r="AP31" s="564"/>
      <c r="AQ31" s="565"/>
      <c r="AU31" s="116"/>
      <c r="AV31" s="100"/>
      <c r="BA31" s="221" t="s">
        <v>129</v>
      </c>
      <c r="BB31" s="222" t="s">
        <v>0</v>
      </c>
      <c r="BC31" s="224">
        <v>4801</v>
      </c>
      <c r="BD31" s="225"/>
      <c r="BE31" s="205" t="s">
        <v>90</v>
      </c>
      <c r="BF31" s="213" t="s">
        <v>0</v>
      </c>
      <c r="BG31" s="207">
        <v>26352</v>
      </c>
      <c r="BH31" s="207">
        <v>4425</v>
      </c>
      <c r="BJ31" s="207">
        <v>23849</v>
      </c>
    </row>
    <row r="32" spans="1:62" ht="15" customHeight="1" thickBot="1">
      <c r="A32" s="560" t="s">
        <v>332</v>
      </c>
      <c r="B32" s="561"/>
      <c r="C32" s="561"/>
      <c r="D32" s="561"/>
      <c r="E32" s="561"/>
      <c r="F32" s="561"/>
      <c r="G32" s="562"/>
      <c r="T32" s="604"/>
      <c r="U32" s="605"/>
      <c r="V32" s="605"/>
      <c r="W32" s="605"/>
      <c r="X32" s="605"/>
      <c r="Y32" s="605"/>
      <c r="Z32" s="605"/>
      <c r="AA32" s="606"/>
      <c r="AB32" s="68" t="s">
        <v>140</v>
      </c>
      <c r="AK32" s="557" t="s">
        <v>137</v>
      </c>
      <c r="AL32" s="558"/>
      <c r="AM32" s="558"/>
      <c r="AN32" s="558"/>
      <c r="AO32" s="558"/>
      <c r="AP32" s="558"/>
      <c r="AQ32" s="559"/>
      <c r="AT32" s="96"/>
      <c r="AU32" s="108"/>
      <c r="AV32" s="116"/>
      <c r="BA32" s="240" t="s">
        <v>93</v>
      </c>
      <c r="BB32" s="241"/>
      <c r="BC32" s="242"/>
      <c r="BD32" s="217"/>
      <c r="BE32" s="232" t="s">
        <v>95</v>
      </c>
      <c r="BF32" s="236"/>
      <c r="BG32" s="237"/>
      <c r="BH32" s="207">
        <v>6356</v>
      </c>
      <c r="BJ32" s="207">
        <v>29033</v>
      </c>
    </row>
    <row r="33" spans="1:62" ht="15" customHeight="1" thickBot="1">
      <c r="A33" s="563" t="s">
        <v>142</v>
      </c>
      <c r="B33" s="564"/>
      <c r="C33" s="564"/>
      <c r="D33" s="564"/>
      <c r="E33" s="564"/>
      <c r="F33" s="565"/>
      <c r="W33" s="607" t="s">
        <v>116</v>
      </c>
      <c r="X33" s="607"/>
      <c r="Y33" s="607"/>
      <c r="AK33" s="560" t="s">
        <v>107</v>
      </c>
      <c r="AL33" s="561"/>
      <c r="AM33" s="561"/>
      <c r="AN33" s="561"/>
      <c r="AO33" s="561"/>
      <c r="AP33" s="561"/>
      <c r="AQ33" s="562"/>
      <c r="AR33" s="100"/>
      <c r="AS33" s="111"/>
      <c r="AT33" s="96"/>
      <c r="AU33" s="108"/>
      <c r="AV33" s="100"/>
      <c r="AW33" s="116"/>
      <c r="AX33" s="116"/>
      <c r="AY33" s="116"/>
      <c r="AZ33" s="116"/>
      <c r="BA33" s="509" t="s">
        <v>130</v>
      </c>
      <c r="BB33" s="213" t="s">
        <v>94</v>
      </c>
      <c r="BC33" s="224">
        <v>1680</v>
      </c>
      <c r="BD33" s="217"/>
      <c r="BE33" s="235"/>
      <c r="BF33" s="252"/>
      <c r="BG33" s="207"/>
      <c r="BH33" s="207">
        <v>6356</v>
      </c>
      <c r="BJ33" s="207">
        <v>29033</v>
      </c>
    </row>
    <row r="34" spans="1:62" ht="15" customHeight="1">
      <c r="A34" s="557" t="s">
        <v>137</v>
      </c>
      <c r="B34" s="558"/>
      <c r="C34" s="558"/>
      <c r="D34" s="558"/>
      <c r="E34" s="558"/>
      <c r="F34" s="559"/>
      <c r="W34" s="607"/>
      <c r="X34" s="607"/>
      <c r="Y34" s="607"/>
      <c r="AJ34" s="115"/>
      <c r="AK34" s="563" t="s">
        <v>115</v>
      </c>
      <c r="AL34" s="564"/>
      <c r="AM34" s="564"/>
      <c r="AN34" s="564"/>
      <c r="AO34" s="564"/>
      <c r="AP34" s="564"/>
      <c r="AQ34" s="565"/>
      <c r="AR34" s="100"/>
      <c r="AS34" s="111"/>
      <c r="AT34" s="96"/>
      <c r="AU34" s="108"/>
      <c r="AV34" s="100"/>
      <c r="AW34" s="100"/>
      <c r="AX34" s="113" t="s">
        <v>53</v>
      </c>
      <c r="AY34" s="107"/>
      <c r="AZ34" s="108"/>
      <c r="BA34" s="509" t="s">
        <v>100</v>
      </c>
      <c r="BB34" s="213" t="s">
        <v>94</v>
      </c>
      <c r="BC34" s="224">
        <v>4525</v>
      </c>
      <c r="BD34" s="206"/>
      <c r="BE34" s="221" t="s">
        <v>131</v>
      </c>
      <c r="BF34" s="222" t="s">
        <v>0</v>
      </c>
      <c r="BG34" s="207">
        <v>124</v>
      </c>
      <c r="BH34" s="207">
        <v>5037</v>
      </c>
      <c r="BJ34" s="207">
        <v>27619</v>
      </c>
    </row>
    <row r="35" spans="1:62" ht="15" customHeight="1" thickBot="1">
      <c r="A35" s="560" t="s">
        <v>107</v>
      </c>
      <c r="B35" s="561"/>
      <c r="C35" s="561"/>
      <c r="D35" s="561"/>
      <c r="E35" s="561"/>
      <c r="F35" s="562"/>
      <c r="W35" s="607"/>
      <c r="X35" s="607"/>
      <c r="Y35" s="607"/>
      <c r="AJ35" s="115"/>
      <c r="AK35" s="557" t="s">
        <v>138</v>
      </c>
      <c r="AL35" s="558"/>
      <c r="AM35" s="558"/>
      <c r="AN35" s="558"/>
      <c r="AO35" s="558"/>
      <c r="AP35" s="558"/>
      <c r="AQ35" s="559"/>
      <c r="AR35" s="100"/>
      <c r="AS35" s="111"/>
      <c r="AT35" s="96"/>
      <c r="AU35" s="108"/>
      <c r="AV35" s="100"/>
      <c r="AW35" s="100"/>
      <c r="AX35" s="113" t="s">
        <v>53</v>
      </c>
      <c r="AY35" s="107"/>
      <c r="AZ35" s="108"/>
      <c r="BA35" s="205" t="s">
        <v>98</v>
      </c>
      <c r="BB35" s="213" t="s">
        <v>94</v>
      </c>
      <c r="BC35" s="224">
        <v>4539</v>
      </c>
      <c r="BD35" s="210"/>
      <c r="BE35" s="221" t="s">
        <v>96</v>
      </c>
      <c r="BF35" s="222" t="s">
        <v>0</v>
      </c>
      <c r="BG35" s="207">
        <v>160</v>
      </c>
    </row>
    <row r="36" spans="1:62" ht="15" customHeight="1" thickBot="1">
      <c r="A36" s="563" t="s">
        <v>115</v>
      </c>
      <c r="B36" s="564"/>
      <c r="C36" s="564"/>
      <c r="D36" s="564"/>
      <c r="E36" s="564"/>
      <c r="F36" s="565"/>
      <c r="AJ36" s="115"/>
      <c r="AK36" s="560" t="s">
        <v>108</v>
      </c>
      <c r="AL36" s="561"/>
      <c r="AM36" s="561"/>
      <c r="AN36" s="561"/>
      <c r="AO36" s="561"/>
      <c r="AP36" s="561"/>
      <c r="AQ36" s="562"/>
      <c r="AR36" s="129"/>
      <c r="AS36" s="111"/>
      <c r="AT36" s="96"/>
      <c r="AU36" s="108"/>
      <c r="AV36" s="100"/>
      <c r="AW36" s="100"/>
      <c r="AX36" s="113" t="s">
        <v>66</v>
      </c>
      <c r="AY36" s="107"/>
      <c r="AZ36" s="108"/>
      <c r="BA36" s="509" t="s">
        <v>132</v>
      </c>
      <c r="BB36" s="213" t="s">
        <v>94</v>
      </c>
      <c r="BC36" s="224">
        <v>5961</v>
      </c>
      <c r="BD36" s="210"/>
      <c r="BE36" s="509" t="s">
        <v>97</v>
      </c>
      <c r="BF36" s="213" t="s">
        <v>0</v>
      </c>
      <c r="BG36" s="207">
        <v>185</v>
      </c>
    </row>
    <row r="37" spans="1:62" ht="15" customHeight="1" thickBot="1">
      <c r="A37" s="557" t="s">
        <v>138</v>
      </c>
      <c r="B37" s="558"/>
      <c r="C37" s="558"/>
      <c r="D37" s="558"/>
      <c r="E37" s="558"/>
      <c r="F37" s="559"/>
      <c r="G37" s="129"/>
      <c r="H37" s="129"/>
      <c r="I37" s="53"/>
      <c r="J37" s="53"/>
      <c r="K37" s="54"/>
      <c r="L37" s="52"/>
      <c r="M37" s="52"/>
      <c r="N37" s="52"/>
      <c r="O37" s="54"/>
      <c r="P37" s="53"/>
      <c r="Q37" s="53"/>
      <c r="R37" s="53"/>
      <c r="S37" s="53"/>
      <c r="AJ37" s="115"/>
      <c r="AK37" s="601" t="s">
        <v>139</v>
      </c>
      <c r="AL37" s="602"/>
      <c r="AM37" s="602"/>
      <c r="AN37" s="602"/>
      <c r="AO37" s="602"/>
      <c r="AP37" s="602"/>
      <c r="AQ37" s="603"/>
      <c r="AR37" s="129"/>
      <c r="AS37" s="210"/>
      <c r="AU37" s="116"/>
      <c r="AV37" s="100"/>
      <c r="AW37" s="100"/>
      <c r="AX37" s="113" t="s">
        <v>53</v>
      </c>
      <c r="AY37" s="107"/>
      <c r="AZ37" s="108"/>
      <c r="BA37" s="243" t="s">
        <v>99</v>
      </c>
      <c r="BB37" s="244"/>
      <c r="BC37" s="245"/>
      <c r="BD37" s="217"/>
      <c r="BE37" s="232" t="s">
        <v>133</v>
      </c>
      <c r="BF37" s="238"/>
      <c r="BG37" s="239"/>
    </row>
    <row r="38" spans="1:62" ht="15" customHeight="1" thickBot="1">
      <c r="A38" s="560" t="s">
        <v>108</v>
      </c>
      <c r="B38" s="561"/>
      <c r="C38" s="561"/>
      <c r="D38" s="561"/>
      <c r="E38" s="561"/>
      <c r="F38" s="562"/>
      <c r="G38" s="129"/>
      <c r="H38" s="129"/>
      <c r="I38" s="53"/>
      <c r="J38" s="53"/>
      <c r="K38" s="54"/>
      <c r="L38" s="52"/>
      <c r="M38" s="52"/>
      <c r="N38" s="52"/>
      <c r="O38" s="54"/>
      <c r="P38" s="53"/>
      <c r="Q38" s="53"/>
      <c r="R38" s="53"/>
      <c r="S38" s="53"/>
      <c r="AB38" s="55"/>
      <c r="AC38" s="55"/>
      <c r="AD38" s="8"/>
      <c r="AE38" s="211"/>
      <c r="AF38" s="211"/>
      <c r="AG38" s="211"/>
      <c r="AH38" s="56"/>
      <c r="AI38" s="55"/>
      <c r="AJ38" s="8"/>
      <c r="AK38" s="604"/>
      <c r="AL38" s="605"/>
      <c r="AM38" s="605"/>
      <c r="AN38" s="605"/>
      <c r="AO38" s="605"/>
      <c r="AP38" s="605"/>
      <c r="AQ38" s="606"/>
      <c r="AR38" s="129"/>
      <c r="AS38" s="210"/>
      <c r="AU38" s="116"/>
      <c r="AV38" s="116"/>
      <c r="AW38" s="116"/>
      <c r="AX38" s="116"/>
      <c r="AY38" s="116"/>
      <c r="AZ38" s="116"/>
      <c r="BA38" s="191" t="s">
        <v>106</v>
      </c>
      <c r="BB38" s="223" t="s">
        <v>94</v>
      </c>
      <c r="BC38" s="212">
        <v>830</v>
      </c>
      <c r="BD38" s="217"/>
      <c r="BE38" s="251" t="s">
        <v>89</v>
      </c>
      <c r="BF38" s="223" t="s">
        <v>0</v>
      </c>
      <c r="BG38" s="212">
        <v>180300</v>
      </c>
    </row>
    <row r="39" spans="1:62" ht="15" customHeight="1" thickBot="1">
      <c r="A39" s="566" t="s">
        <v>139</v>
      </c>
      <c r="B39" s="567"/>
      <c r="C39" s="567"/>
      <c r="D39" s="567"/>
      <c r="E39" s="567"/>
      <c r="F39" s="568"/>
      <c r="G39" s="129"/>
      <c r="H39" s="129"/>
      <c r="I39" s="53"/>
      <c r="J39" s="53"/>
      <c r="K39" s="54"/>
      <c r="L39" s="52"/>
      <c r="M39" s="52"/>
      <c r="N39" s="52"/>
      <c r="O39" s="54"/>
      <c r="P39" s="53"/>
      <c r="Q39" s="53"/>
      <c r="R39" s="53"/>
      <c r="S39" s="53"/>
      <c r="AB39" s="55"/>
      <c r="AC39" s="55"/>
      <c r="AD39" s="8"/>
      <c r="AE39" s="211"/>
      <c r="AF39" s="211"/>
      <c r="AG39" s="211"/>
      <c r="AH39" s="56"/>
      <c r="AI39" s="55"/>
      <c r="AJ39" s="8"/>
      <c r="AM39" s="572" t="s">
        <v>119</v>
      </c>
      <c r="AN39" s="573"/>
      <c r="AO39" s="574"/>
      <c r="AR39" s="210"/>
      <c r="AS39" s="106"/>
      <c r="AT39" s="100"/>
      <c r="AU39" s="100"/>
      <c r="AV39" s="100"/>
      <c r="AW39" s="100"/>
      <c r="AX39" s="100"/>
      <c r="AY39" s="100"/>
      <c r="AZ39" s="115"/>
    </row>
    <row r="40" spans="1:62" ht="15" customHeight="1" thickBot="1">
      <c r="A40" s="569"/>
      <c r="B40" s="570"/>
      <c r="C40" s="570"/>
      <c r="D40" s="570"/>
      <c r="E40" s="570"/>
      <c r="F40" s="571"/>
      <c r="G40" s="129"/>
      <c r="H40" s="129"/>
      <c r="I40" s="53"/>
      <c r="J40" s="53"/>
      <c r="K40" s="54"/>
      <c r="L40" s="52"/>
      <c r="M40" s="52"/>
      <c r="N40" s="52"/>
      <c r="O40" s="54"/>
      <c r="P40" s="53"/>
      <c r="Q40" s="53"/>
      <c r="R40" s="53"/>
      <c r="S40" s="53"/>
      <c r="AB40" s="55"/>
      <c r="AC40" s="55"/>
      <c r="AD40" s="8"/>
      <c r="AE40" s="211"/>
      <c r="AF40" s="211"/>
      <c r="AG40" s="211"/>
      <c r="AH40" s="56"/>
      <c r="AI40" s="55"/>
      <c r="AJ40" s="8"/>
      <c r="AM40" s="575"/>
      <c r="AN40" s="576"/>
      <c r="AO40" s="577"/>
      <c r="AR40" s="129"/>
      <c r="AS40" s="148"/>
      <c r="AT40" s="108"/>
      <c r="AU40" s="100"/>
      <c r="AV40" s="100"/>
      <c r="AW40" s="100"/>
      <c r="AX40" s="100"/>
      <c r="AY40" s="100"/>
      <c r="AZ40" s="115"/>
      <c r="BA40" s="610" t="s">
        <v>134</v>
      </c>
      <c r="BB40" s="611"/>
      <c r="BC40" s="611"/>
      <c r="BD40" s="611"/>
      <c r="BE40" s="611"/>
      <c r="BF40" s="611"/>
      <c r="BG40" s="612"/>
    </row>
    <row r="41" spans="1:62" ht="15" customHeight="1" thickBot="1">
      <c r="C41" s="584" t="s">
        <v>116</v>
      </c>
      <c r="D41" s="584"/>
      <c r="G41" s="129"/>
      <c r="H41" s="129"/>
      <c r="I41" s="53"/>
      <c r="J41" s="53"/>
      <c r="K41" s="54"/>
      <c r="L41" s="52"/>
      <c r="M41" s="52"/>
      <c r="N41" s="52"/>
      <c r="O41" s="54"/>
      <c r="P41" s="53"/>
      <c r="Q41" s="53"/>
      <c r="R41" s="53"/>
      <c r="S41" s="53"/>
      <c r="AB41" s="55"/>
      <c r="AC41" s="55"/>
      <c r="AD41" s="8"/>
      <c r="AE41" s="211"/>
      <c r="AF41" s="211"/>
      <c r="AG41" s="211"/>
      <c r="AH41" s="56"/>
      <c r="AI41" s="55"/>
      <c r="AJ41" s="8"/>
      <c r="AM41" s="578"/>
      <c r="AN41" s="579"/>
      <c r="AO41" s="580"/>
      <c r="AR41" s="129"/>
      <c r="AS41" s="106"/>
      <c r="AT41" s="116"/>
      <c r="AU41" s="116"/>
      <c r="AV41" s="116"/>
      <c r="AW41" s="116"/>
      <c r="AX41" s="116"/>
      <c r="AY41" s="116"/>
      <c r="AZ41" s="67"/>
      <c r="BA41" s="615" t="s">
        <v>135</v>
      </c>
      <c r="BB41" s="616"/>
      <c r="BC41" s="616"/>
      <c r="BD41" s="616"/>
      <c r="BE41" s="617"/>
      <c r="BF41" s="216" t="s">
        <v>0</v>
      </c>
      <c r="BG41" s="233">
        <v>3796</v>
      </c>
    </row>
    <row r="42" spans="1:62" ht="15" customHeight="1">
      <c r="C42" s="584"/>
      <c r="D42" s="584"/>
      <c r="G42" s="129"/>
      <c r="H42" s="129"/>
      <c r="I42" s="53"/>
      <c r="J42" s="53"/>
      <c r="K42" s="54"/>
      <c r="L42" s="52"/>
      <c r="M42" s="52"/>
      <c r="N42" s="52"/>
      <c r="O42" s="54"/>
      <c r="P42" s="53"/>
      <c r="Q42" s="53"/>
      <c r="R42" s="53"/>
      <c r="S42" s="53"/>
      <c r="AB42" s="55"/>
      <c r="AC42" s="55"/>
      <c r="AD42" s="8"/>
      <c r="AE42" s="211"/>
      <c r="AF42" s="211"/>
      <c r="AG42" s="211"/>
      <c r="AH42" s="56"/>
      <c r="AI42" s="55"/>
      <c r="AJ42" s="8"/>
      <c r="AR42" s="210"/>
      <c r="AS42" s="106"/>
      <c r="AT42" s="116"/>
      <c r="AU42" s="116"/>
      <c r="AV42" s="116"/>
      <c r="AW42" s="116"/>
      <c r="AX42" s="116"/>
      <c r="AY42" s="116"/>
      <c r="AZ42" s="67"/>
      <c r="BA42" s="618" t="s">
        <v>112</v>
      </c>
      <c r="BB42" s="619"/>
      <c r="BC42" s="619"/>
      <c r="BD42" s="619"/>
      <c r="BE42" s="620"/>
      <c r="BF42" s="234" t="s">
        <v>0</v>
      </c>
      <c r="BG42" s="224">
        <v>4026</v>
      </c>
    </row>
    <row r="43" spans="1:62" ht="15" customHeight="1" thickBot="1">
      <c r="G43" s="502"/>
      <c r="H43" s="502"/>
      <c r="I43" s="53"/>
      <c r="J43" s="53"/>
      <c r="K43" s="54"/>
      <c r="L43" s="52"/>
      <c r="M43" s="52"/>
      <c r="N43" s="52"/>
      <c r="O43" s="54"/>
      <c r="P43" s="53"/>
      <c r="Q43" s="53"/>
      <c r="R43" s="53"/>
      <c r="S43" s="53"/>
      <c r="AB43" s="55"/>
      <c r="AC43" s="55"/>
      <c r="AD43" s="8"/>
      <c r="AE43" s="50"/>
      <c r="AF43" s="50"/>
      <c r="AG43" s="50"/>
      <c r="AH43" s="56"/>
      <c r="AI43" s="55"/>
      <c r="AJ43" s="115"/>
      <c r="AR43" s="129"/>
      <c r="AS43" s="106"/>
      <c r="AT43" s="116"/>
      <c r="AU43" s="116"/>
      <c r="AV43" s="116"/>
      <c r="AW43" s="116"/>
      <c r="AX43" s="116"/>
      <c r="AY43" s="116"/>
      <c r="AZ43" s="67"/>
      <c r="BA43" s="581" t="s">
        <v>113</v>
      </c>
      <c r="BB43" s="582"/>
      <c r="BC43" s="582"/>
      <c r="BD43" s="582"/>
      <c r="BE43" s="583"/>
      <c r="BF43" s="213" t="s">
        <v>0</v>
      </c>
      <c r="BG43" s="224">
        <v>4026</v>
      </c>
    </row>
    <row r="44" spans="1:62" ht="15" customHeight="1">
      <c r="A44" s="210"/>
      <c r="B44" s="147"/>
      <c r="C44" s="147"/>
      <c r="D44" s="147"/>
      <c r="E44" s="147"/>
      <c r="F44" s="147"/>
      <c r="G44" s="502"/>
      <c r="H44" s="502"/>
      <c r="I44" s="53"/>
      <c r="J44" s="53"/>
      <c r="K44" s="54"/>
      <c r="L44" s="52"/>
      <c r="M44" s="52"/>
      <c r="N44" s="52"/>
      <c r="O44" s="54"/>
      <c r="P44" s="53"/>
      <c r="Q44" s="53"/>
      <c r="R44" s="53"/>
      <c r="S44" s="53"/>
      <c r="V44" s="203"/>
      <c r="AB44" s="55"/>
      <c r="AC44" s="55"/>
      <c r="AD44" s="8"/>
      <c r="AE44" s="211"/>
      <c r="AF44" s="211"/>
      <c r="AG44" s="211"/>
      <c r="AH44" s="56"/>
      <c r="AI44" s="55"/>
      <c r="AJ44" s="8"/>
      <c r="AR44" s="129"/>
      <c r="AS44" s="106"/>
      <c r="AT44" s="116"/>
      <c r="AU44" s="116"/>
      <c r="AV44" s="116"/>
      <c r="AW44" s="116"/>
      <c r="AX44" s="116"/>
      <c r="AY44" s="116"/>
      <c r="AZ44" s="67"/>
      <c r="BA44" s="566" t="s">
        <v>139</v>
      </c>
      <c r="BB44" s="567"/>
      <c r="BC44" s="567"/>
      <c r="BD44" s="567"/>
      <c r="BE44" s="567"/>
      <c r="BF44" s="567"/>
      <c r="BG44" s="568"/>
    </row>
    <row r="45" spans="1:62" ht="15" customHeight="1" thickBot="1">
      <c r="A45" s="210"/>
      <c r="B45" s="210"/>
      <c r="E45" s="210"/>
      <c r="F45" s="210"/>
      <c r="G45" s="502"/>
      <c r="H45" s="502"/>
      <c r="I45" s="209"/>
      <c r="J45" s="209"/>
      <c r="K45" s="209"/>
      <c r="L45" s="209"/>
      <c r="M45" s="209"/>
      <c r="N45" s="209"/>
      <c r="O45" s="65"/>
      <c r="P45" s="209"/>
      <c r="Q45" s="209"/>
      <c r="R45" s="209"/>
      <c r="S45" s="209"/>
      <c r="V45" s="203"/>
      <c r="AB45" s="55"/>
      <c r="AC45" s="55"/>
      <c r="AD45" s="8"/>
      <c r="AE45" s="211"/>
      <c r="AF45" s="211"/>
      <c r="AG45" s="211"/>
      <c r="AH45" s="56"/>
      <c r="AI45" s="55"/>
      <c r="AJ45" s="115"/>
      <c r="AK45" s="210"/>
      <c r="AL45" s="210"/>
      <c r="AP45" s="210"/>
      <c r="AQ45" s="210"/>
      <c r="AR45" s="129"/>
      <c r="AS45" s="106"/>
      <c r="AT45" s="116"/>
      <c r="AU45" s="116"/>
      <c r="AV45" s="116"/>
      <c r="AW45" s="116"/>
      <c r="AX45" s="116"/>
      <c r="AY45" s="116"/>
      <c r="AZ45" s="67"/>
      <c r="BA45" s="569"/>
      <c r="BB45" s="570"/>
      <c r="BC45" s="570"/>
      <c r="BD45" s="570"/>
      <c r="BE45" s="570"/>
      <c r="BF45" s="570"/>
      <c r="BG45" s="571"/>
    </row>
    <row r="46" spans="1:62" ht="15" customHeight="1">
      <c r="G46" s="125"/>
      <c r="H46" s="210"/>
      <c r="I46" s="209"/>
      <c r="J46" s="209"/>
      <c r="K46" s="209"/>
      <c r="L46" s="209"/>
      <c r="M46" s="209"/>
      <c r="N46" s="209"/>
      <c r="O46" s="65"/>
      <c r="P46" s="209"/>
      <c r="Q46" s="209"/>
      <c r="R46" s="209"/>
      <c r="S46" s="209"/>
      <c r="AB46" s="55"/>
      <c r="AC46" s="55"/>
      <c r="AD46" s="8"/>
      <c r="AE46" s="211"/>
      <c r="AF46" s="211"/>
      <c r="AG46" s="211"/>
      <c r="AH46" s="56"/>
      <c r="AI46" s="55"/>
      <c r="AJ46" s="8"/>
      <c r="AK46" s="210"/>
      <c r="AL46" s="210"/>
      <c r="AM46" s="210"/>
      <c r="AN46" s="210"/>
      <c r="AO46" s="210"/>
      <c r="AP46" s="210"/>
      <c r="AQ46" s="210"/>
      <c r="AR46" s="129"/>
      <c r="AS46" s="106"/>
      <c r="AT46" s="100"/>
      <c r="AU46" s="100"/>
      <c r="AV46" s="100"/>
      <c r="AW46" s="100"/>
      <c r="AX46" s="100"/>
      <c r="AY46" s="100"/>
      <c r="AZ46" s="115"/>
      <c r="BA46" s="210"/>
      <c r="BB46" s="210"/>
      <c r="BC46" s="210"/>
      <c r="BD46" s="576" t="s">
        <v>136</v>
      </c>
      <c r="BE46" s="576"/>
      <c r="BF46" s="576"/>
      <c r="BG46" s="210"/>
    </row>
    <row r="47" spans="1:62" ht="15" customHeight="1">
      <c r="C47" s="203"/>
      <c r="D47" s="203"/>
      <c r="G47" s="172"/>
      <c r="H47" s="172"/>
      <c r="I47" s="173"/>
      <c r="J47" s="173"/>
      <c r="K47" s="173"/>
      <c r="L47" s="173"/>
      <c r="M47" s="173"/>
      <c r="N47" s="173"/>
      <c r="O47" s="174"/>
      <c r="P47" s="173"/>
      <c r="Q47" s="173"/>
      <c r="R47" s="173"/>
      <c r="S47" s="173"/>
      <c r="AB47" s="55"/>
      <c r="AC47" s="55"/>
      <c r="AD47" s="8"/>
      <c r="AE47" s="211"/>
      <c r="AF47" s="211"/>
      <c r="AG47" s="211"/>
      <c r="AH47" s="56"/>
      <c r="AI47" s="55"/>
      <c r="AJ47" s="8"/>
      <c r="AR47" s="129"/>
      <c r="AS47" s="106"/>
      <c r="AT47" s="116"/>
      <c r="AU47" s="116"/>
      <c r="AV47" s="116"/>
      <c r="AW47" s="116"/>
      <c r="AX47" s="116"/>
      <c r="AY47" s="116"/>
      <c r="AZ47" s="67"/>
      <c r="BA47" s="210"/>
      <c r="BB47" s="210"/>
      <c r="BC47" s="210"/>
      <c r="BD47" s="576"/>
      <c r="BE47" s="576"/>
      <c r="BF47" s="576"/>
      <c r="BG47" s="210"/>
    </row>
    <row r="48" spans="1:62" ht="16.5" customHeight="1">
      <c r="C48" s="203"/>
      <c r="D48" s="203"/>
      <c r="G48" s="57"/>
      <c r="H48" s="209"/>
      <c r="I48" s="209"/>
      <c r="J48" s="209"/>
      <c r="K48" s="209"/>
      <c r="L48" s="209"/>
      <c r="M48" s="209"/>
      <c r="N48" s="209"/>
      <c r="O48" s="65"/>
      <c r="P48" s="209"/>
      <c r="Q48" s="209"/>
      <c r="R48" s="209"/>
      <c r="S48" s="209"/>
      <c r="W48" s="210"/>
      <c r="X48" s="210"/>
      <c r="AB48" s="55"/>
      <c r="AC48" s="55"/>
      <c r="AD48" s="8"/>
      <c r="AE48" s="211"/>
      <c r="AF48" s="211"/>
      <c r="AG48" s="211"/>
      <c r="AH48" s="56"/>
      <c r="AI48" s="55"/>
      <c r="AJ48" s="8"/>
      <c r="AR48" s="100"/>
      <c r="AS48" s="117"/>
      <c r="AT48" s="116"/>
      <c r="AU48" s="116"/>
      <c r="AV48" s="116"/>
      <c r="AW48" s="116"/>
      <c r="AX48" s="116"/>
      <c r="AY48" s="116"/>
      <c r="AZ48" s="67"/>
      <c r="BA48" s="210"/>
      <c r="BB48" s="210"/>
      <c r="BC48" s="210"/>
      <c r="BD48" s="576"/>
      <c r="BE48" s="576"/>
      <c r="BF48" s="576"/>
      <c r="BG48" s="210"/>
    </row>
    <row r="49" spans="7:59" ht="14.25" customHeight="1">
      <c r="G49" s="58"/>
      <c r="H49" s="209"/>
      <c r="I49" s="209"/>
      <c r="J49" s="209"/>
      <c r="K49" s="209"/>
      <c r="L49" s="209"/>
      <c r="M49" s="209"/>
      <c r="N49" s="209"/>
      <c r="O49" s="65"/>
      <c r="P49" s="209"/>
      <c r="Q49" s="209"/>
      <c r="R49" s="209"/>
      <c r="S49" s="209"/>
      <c r="AB49" s="55"/>
      <c r="AC49" s="55"/>
      <c r="AD49" s="8"/>
      <c r="AE49" s="211"/>
      <c r="AF49" s="211"/>
      <c r="AG49" s="211"/>
      <c r="AH49" s="56"/>
      <c r="AI49" s="55"/>
      <c r="AJ49" s="8"/>
      <c r="AL49" s="203"/>
      <c r="AR49" s="175"/>
      <c r="AS49" s="117"/>
      <c r="AT49" s="116"/>
      <c r="AU49" s="116"/>
      <c r="AV49" s="116"/>
      <c r="AW49" s="116"/>
      <c r="AX49" s="116"/>
      <c r="AY49" s="116"/>
      <c r="AZ49" s="67"/>
      <c r="BA49" s="210"/>
      <c r="BB49" s="210"/>
      <c r="BC49" s="210"/>
      <c r="BD49" s="210"/>
      <c r="BE49" s="210"/>
      <c r="BF49" s="210"/>
      <c r="BG49" s="210"/>
    </row>
    <row r="50" spans="7:59" ht="12" customHeight="1">
      <c r="G50" s="59"/>
      <c r="H50" s="209"/>
      <c r="I50" s="209"/>
      <c r="J50" s="209"/>
      <c r="K50" s="209"/>
      <c r="L50" s="209"/>
      <c r="M50" s="209"/>
      <c r="N50" s="209"/>
      <c r="O50" s="65"/>
      <c r="P50" s="209"/>
      <c r="Q50" s="209"/>
      <c r="R50" s="209"/>
      <c r="S50" s="209"/>
      <c r="AB50" s="55"/>
      <c r="AC50" s="55"/>
      <c r="AD50" s="8"/>
      <c r="AE50" s="211"/>
      <c r="AF50" s="211"/>
      <c r="AG50" s="211"/>
      <c r="AH50" s="56"/>
      <c r="AI50" s="55"/>
      <c r="AJ50" s="8"/>
      <c r="AL50" s="203"/>
      <c r="AR50" s="176"/>
      <c r="AS50" s="76"/>
      <c r="AZ50" s="67"/>
    </row>
    <row r="51" spans="7:59" ht="12" customHeight="1">
      <c r="G51" s="209"/>
      <c r="H51" s="209"/>
      <c r="I51" s="209"/>
      <c r="J51" s="209"/>
      <c r="K51" s="209"/>
      <c r="L51" s="209"/>
      <c r="M51" s="209"/>
      <c r="N51" s="209"/>
      <c r="O51" s="65"/>
      <c r="P51" s="209"/>
      <c r="Q51" s="209"/>
      <c r="R51" s="209"/>
      <c r="S51" s="209"/>
      <c r="AB51" s="55"/>
      <c r="AC51" s="55"/>
      <c r="AD51" s="8"/>
      <c r="AE51" s="211"/>
      <c r="AF51" s="211"/>
      <c r="AG51" s="211"/>
      <c r="AH51" s="56"/>
      <c r="AI51" s="55"/>
      <c r="AJ51" s="8"/>
      <c r="AK51" s="168"/>
      <c r="AL51" s="203"/>
      <c r="AM51" s="203"/>
      <c r="AN51" s="203"/>
      <c r="AO51" s="203"/>
      <c r="AP51" s="510"/>
      <c r="AQ51" s="206"/>
      <c r="AR51" s="210"/>
      <c r="AS51" s="76"/>
      <c r="AZ51" s="67"/>
      <c r="BA51" s="608"/>
      <c r="BB51" s="609"/>
      <c r="BC51" s="609"/>
      <c r="BD51" s="609"/>
      <c r="BE51" s="609"/>
      <c r="BF51" s="609"/>
      <c r="BG51" s="609"/>
    </row>
    <row r="52" spans="7:59" ht="12" customHeight="1">
      <c r="G52" s="209"/>
      <c r="H52" s="209"/>
      <c r="I52" s="209"/>
      <c r="J52" s="209"/>
      <c r="K52" s="209"/>
      <c r="L52" s="209"/>
      <c r="M52" s="209"/>
      <c r="N52" s="209"/>
      <c r="O52" s="65"/>
      <c r="P52" s="209"/>
      <c r="Q52" s="209"/>
      <c r="R52" s="209"/>
      <c r="S52" s="209"/>
      <c r="AB52" s="60"/>
      <c r="AC52" s="60"/>
      <c r="AD52" s="61"/>
      <c r="AE52" s="62"/>
      <c r="AF52" s="62"/>
      <c r="AG52" s="62"/>
      <c r="AH52" s="63"/>
      <c r="AI52" s="60"/>
      <c r="AJ52" s="61"/>
      <c r="AK52" s="168"/>
      <c r="AL52" s="510"/>
      <c r="AM52" s="206"/>
      <c r="AN52" s="89"/>
      <c r="AO52" s="168"/>
      <c r="AP52" s="510"/>
      <c r="AQ52" s="206"/>
      <c r="AS52" s="76"/>
      <c r="AZ52" s="67"/>
      <c r="BA52" s="168"/>
      <c r="BB52" s="168"/>
      <c r="BC52" s="206"/>
      <c r="BD52" s="89"/>
      <c r="BE52" s="168"/>
      <c r="BF52" s="168"/>
      <c r="BG52" s="168"/>
    </row>
    <row r="53" spans="7:59" ht="12" customHeight="1">
      <c r="G53" s="209"/>
      <c r="H53" s="209"/>
      <c r="I53" s="209"/>
      <c r="J53" s="209"/>
      <c r="K53" s="209"/>
      <c r="L53" s="209"/>
      <c r="M53" s="209"/>
      <c r="N53" s="209"/>
      <c r="O53" s="65"/>
      <c r="P53" s="209"/>
      <c r="Q53" s="209"/>
      <c r="R53" s="209"/>
      <c r="S53" s="209"/>
      <c r="AB53" s="64"/>
      <c r="AC53" s="64"/>
      <c r="AD53" s="65"/>
      <c r="AE53" s="209"/>
      <c r="AF53" s="209"/>
      <c r="AG53" s="209"/>
      <c r="AH53" s="66"/>
      <c r="AI53" s="64"/>
      <c r="AJ53" s="65"/>
      <c r="AN53" s="114"/>
      <c r="AO53" s="168"/>
      <c r="AP53" s="510"/>
      <c r="AQ53" s="206"/>
      <c r="AS53" s="76"/>
      <c r="AZ53" s="67"/>
      <c r="BA53" s="100"/>
      <c r="BB53" s="100"/>
      <c r="BC53" s="100"/>
      <c r="BD53" s="123"/>
      <c r="BE53" s="123"/>
      <c r="BF53" s="177"/>
      <c r="BG53" s="177"/>
    </row>
    <row r="54" spans="7:59" ht="12" customHeight="1">
      <c r="G54" s="209"/>
      <c r="H54" s="209"/>
      <c r="I54" s="209"/>
      <c r="J54" s="209"/>
      <c r="K54" s="209"/>
      <c r="L54" s="209"/>
      <c r="M54" s="209"/>
      <c r="N54" s="209"/>
      <c r="O54" s="65"/>
      <c r="P54" s="209"/>
      <c r="Q54" s="209"/>
      <c r="R54" s="209"/>
      <c r="S54" s="209"/>
      <c r="AB54" s="64"/>
      <c r="AC54" s="64"/>
      <c r="AD54" s="65"/>
      <c r="AE54" s="209"/>
      <c r="AF54" s="209"/>
      <c r="AG54" s="209"/>
      <c r="AH54" s="66"/>
      <c r="AI54" s="64"/>
      <c r="AJ54" s="65"/>
      <c r="AN54" s="206"/>
      <c r="AO54" s="168"/>
      <c r="AP54" s="510"/>
      <c r="AQ54" s="206"/>
      <c r="AR54" s="118"/>
      <c r="AS54" s="118"/>
      <c r="AT54" s="118"/>
      <c r="AU54" s="118"/>
      <c r="AV54" s="118"/>
      <c r="AW54" s="118"/>
      <c r="AX54" s="118"/>
      <c r="AY54" s="118"/>
      <c r="AZ54" s="119"/>
      <c r="BA54" s="100"/>
      <c r="BB54" s="100"/>
      <c r="BC54" s="100"/>
      <c r="BD54" s="123"/>
      <c r="BE54" s="168"/>
      <c r="BF54" s="168"/>
      <c r="BG54" s="206"/>
    </row>
    <row r="55" spans="7:59" ht="12" customHeight="1">
      <c r="G55" s="209"/>
      <c r="H55" s="209"/>
      <c r="I55" s="209"/>
      <c r="J55" s="209"/>
      <c r="K55" s="209"/>
      <c r="L55" s="209"/>
      <c r="M55" s="209"/>
      <c r="N55" s="209"/>
      <c r="O55" s="65"/>
      <c r="P55" s="209"/>
      <c r="Q55" s="209"/>
      <c r="R55" s="209"/>
      <c r="S55" s="209"/>
      <c r="AB55" s="64"/>
      <c r="AC55" s="64"/>
      <c r="AD55" s="65"/>
      <c r="AE55" s="209"/>
      <c r="AF55" s="209"/>
      <c r="AG55" s="209"/>
      <c r="AH55" s="66"/>
      <c r="AI55" s="64"/>
      <c r="AJ55" s="65"/>
      <c r="AK55" s="168"/>
      <c r="AL55" s="510"/>
      <c r="AM55" s="206"/>
      <c r="AN55" s="206"/>
      <c r="AO55" s="168"/>
      <c r="AP55" s="510"/>
      <c r="AQ55" s="206"/>
      <c r="BA55" s="100"/>
      <c r="BB55" s="100"/>
      <c r="BC55" s="100"/>
      <c r="BD55" s="206"/>
      <c r="BE55" s="168"/>
      <c r="BF55" s="168"/>
      <c r="BG55" s="206"/>
    </row>
    <row r="56" spans="7:59" s="124" customFormat="1" ht="15" customHeight="1">
      <c r="G56" s="7"/>
      <c r="H56" s="7"/>
      <c r="I56" s="7"/>
      <c r="J56" s="7"/>
      <c r="K56" s="7"/>
      <c r="L56" s="7"/>
      <c r="M56" s="7"/>
      <c r="N56" s="7"/>
      <c r="O56" s="127"/>
      <c r="P56" s="7"/>
      <c r="Q56" s="7"/>
      <c r="R56" s="7"/>
      <c r="S56" s="7"/>
      <c r="AB56" s="126"/>
      <c r="AC56" s="126"/>
      <c r="AD56" s="127"/>
      <c r="AE56" s="7"/>
      <c r="AF56" s="7"/>
      <c r="AG56" s="7"/>
      <c r="AH56" s="128"/>
      <c r="AI56" s="126"/>
      <c r="AJ56" s="127"/>
      <c r="AK56" s="621"/>
      <c r="AL56" s="621"/>
      <c r="AM56" s="621"/>
      <c r="AN56" s="215"/>
      <c r="AO56" s="622"/>
      <c r="AP56" s="622"/>
      <c r="AQ56" s="622"/>
      <c r="BA56" s="190"/>
      <c r="BB56" s="190"/>
      <c r="BC56" s="190"/>
      <c r="BD56" s="206"/>
      <c r="BE56" s="168"/>
      <c r="BF56" s="168"/>
      <c r="BG56" s="206"/>
    </row>
    <row r="57" spans="7:59" ht="12" customHeight="1">
      <c r="G57" s="209"/>
      <c r="H57" s="209"/>
      <c r="I57" s="209"/>
      <c r="J57" s="209"/>
      <c r="K57" s="209"/>
      <c r="L57" s="209"/>
      <c r="M57" s="209"/>
      <c r="N57" s="209"/>
      <c r="O57" s="65"/>
      <c r="P57" s="209"/>
      <c r="Q57" s="209"/>
      <c r="R57" s="209"/>
      <c r="S57" s="209"/>
      <c r="AB57" s="64"/>
      <c r="AC57" s="64"/>
      <c r="AD57" s="65"/>
      <c r="AE57" s="209"/>
      <c r="AF57" s="209"/>
      <c r="AG57" s="209"/>
      <c r="AH57" s="66"/>
      <c r="AI57" s="64"/>
      <c r="AJ57" s="65"/>
      <c r="AK57" s="168"/>
      <c r="AL57" s="510"/>
      <c r="AM57" s="206"/>
      <c r="AN57" s="217"/>
      <c r="AO57" s="168"/>
      <c r="AP57" s="510"/>
      <c r="AQ57" s="206"/>
    </row>
    <row r="58" spans="7:59" ht="12" customHeight="1">
      <c r="G58" s="209"/>
      <c r="H58" s="209"/>
      <c r="I58" s="209"/>
      <c r="J58" s="209"/>
      <c r="K58" s="209"/>
      <c r="L58" s="209"/>
      <c r="M58" s="209"/>
      <c r="N58" s="209"/>
      <c r="O58" s="65"/>
      <c r="P58" s="209"/>
      <c r="Q58" s="209"/>
      <c r="R58" s="209"/>
      <c r="S58" s="209"/>
      <c r="AB58" s="64"/>
      <c r="AC58" s="64"/>
      <c r="AD58" s="65"/>
      <c r="AE58" s="209"/>
      <c r="AF58" s="209"/>
      <c r="AG58" s="209"/>
      <c r="AH58" s="66"/>
      <c r="AI58" s="64"/>
      <c r="AJ58" s="65"/>
      <c r="AK58" s="168"/>
      <c r="AL58" s="510"/>
      <c r="AM58" s="206"/>
      <c r="AN58" s="206"/>
      <c r="AO58" s="168"/>
      <c r="AP58" s="510"/>
      <c r="AQ58" s="206"/>
    </row>
    <row r="59" spans="7:59" ht="12" customHeight="1">
      <c r="AB59" s="64"/>
      <c r="AC59" s="64"/>
      <c r="AD59" s="65"/>
      <c r="AE59" s="209"/>
      <c r="AF59" s="209"/>
      <c r="AG59" s="209"/>
      <c r="AH59" s="66"/>
      <c r="AI59" s="64"/>
      <c r="AJ59" s="65"/>
      <c r="AK59" s="168"/>
      <c r="AL59" s="510"/>
      <c r="AM59" s="206"/>
      <c r="AN59" s="206"/>
      <c r="AO59" s="168"/>
      <c r="AP59" s="510"/>
      <c r="AQ59" s="206"/>
    </row>
    <row r="60" spans="7:59" ht="12" customHeight="1">
      <c r="AK60" s="168"/>
      <c r="AL60" s="168"/>
      <c r="AM60" s="206"/>
      <c r="AN60" s="206"/>
      <c r="AO60" s="168"/>
      <c r="AP60" s="168"/>
      <c r="AQ60" s="206"/>
    </row>
    <row r="61" spans="7:59" ht="12" customHeight="1">
      <c r="AK61" s="168"/>
      <c r="AL61" s="510"/>
      <c r="AM61" s="206"/>
      <c r="AN61" s="206"/>
      <c r="AO61" s="168"/>
      <c r="AP61" s="510"/>
      <c r="AQ61" s="206"/>
    </row>
    <row r="62" spans="7:59" ht="12" customHeight="1">
      <c r="AK62" s="168"/>
      <c r="AL62" s="510"/>
      <c r="AM62" s="206"/>
      <c r="AN62" s="206"/>
      <c r="AO62" s="168"/>
      <c r="AP62" s="510"/>
      <c r="AQ62" s="206"/>
    </row>
    <row r="63" spans="7:59" ht="12" customHeight="1">
      <c r="AK63" s="168"/>
      <c r="AL63" s="510"/>
      <c r="AM63" s="206"/>
      <c r="AN63" s="218"/>
      <c r="AO63" s="168"/>
      <c r="AP63" s="510"/>
      <c r="AQ63" s="206"/>
    </row>
    <row r="64" spans="7:59" ht="12" customHeight="1">
      <c r="AK64" s="168"/>
      <c r="AL64" s="510"/>
      <c r="AM64" s="206"/>
      <c r="AN64" s="219"/>
      <c r="AO64" s="168"/>
      <c r="AP64" s="510"/>
      <c r="AQ64" s="206"/>
    </row>
    <row r="65" spans="37:43" ht="12" customHeight="1">
      <c r="AK65" s="168"/>
      <c r="AL65" s="510"/>
      <c r="AM65" s="206"/>
      <c r="AN65" s="211"/>
      <c r="AO65" s="168"/>
      <c r="AP65" s="510"/>
      <c r="AQ65" s="206"/>
    </row>
    <row r="66" spans="37:43" ht="12" customHeight="1">
      <c r="AK66" s="168"/>
      <c r="AL66" s="510"/>
      <c r="AM66" s="206"/>
      <c r="AN66" s="211"/>
      <c r="AO66" s="168"/>
      <c r="AP66" s="510"/>
      <c r="AQ66" s="206"/>
    </row>
    <row r="67" spans="37:43" ht="12" customHeight="1">
      <c r="AK67" s="168"/>
      <c r="AL67" s="510"/>
      <c r="AM67" s="206"/>
      <c r="AN67" s="220"/>
      <c r="AO67" s="168"/>
      <c r="AP67" s="510"/>
      <c r="AQ67" s="206"/>
    </row>
    <row r="68" spans="37:43" ht="12" customHeight="1">
      <c r="AK68" s="168"/>
      <c r="AL68" s="510"/>
      <c r="AM68" s="206"/>
      <c r="AN68" s="211"/>
      <c r="AO68" s="168"/>
      <c r="AP68" s="510"/>
      <c r="AQ68" s="206"/>
    </row>
    <row r="69" spans="37:43" ht="12" customHeight="1">
      <c r="AK69" s="168"/>
      <c r="AL69" s="510"/>
      <c r="AM69" s="206"/>
      <c r="AN69" s="215"/>
      <c r="AO69" s="168"/>
      <c r="AP69" s="510"/>
      <c r="AQ69" s="206"/>
    </row>
    <row r="70" spans="37:43" ht="12" customHeight="1">
      <c r="AK70" s="168"/>
      <c r="AL70" s="510"/>
      <c r="AM70" s="206"/>
      <c r="AN70" s="217"/>
      <c r="AO70" s="168"/>
      <c r="AP70" s="510"/>
      <c r="AQ70" s="206"/>
    </row>
    <row r="71" spans="37:43" ht="12" customHeight="1">
      <c r="AK71" s="168"/>
      <c r="AL71" s="510"/>
      <c r="AM71" s="206"/>
      <c r="AN71" s="206"/>
      <c r="AO71" s="168"/>
      <c r="AP71" s="510"/>
      <c r="AQ71" s="206"/>
    </row>
    <row r="72" spans="37:43" ht="12" customHeight="1">
      <c r="AK72" s="168"/>
      <c r="AL72" s="510"/>
      <c r="AM72" s="206"/>
      <c r="AN72" s="120"/>
      <c r="AO72" s="168"/>
      <c r="AP72" s="510"/>
      <c r="AQ72" s="206"/>
    </row>
    <row r="73" spans="37:43" ht="12" customHeight="1">
      <c r="AK73" s="168"/>
      <c r="AL73" s="510"/>
      <c r="AM73" s="206"/>
      <c r="AN73" s="169"/>
      <c r="AO73" s="168"/>
      <c r="AP73" s="510"/>
      <c r="AQ73" s="206"/>
    </row>
    <row r="74" spans="37:43" ht="12" customHeight="1">
      <c r="AK74" s="168"/>
      <c r="AL74" s="510"/>
      <c r="AM74" s="206"/>
      <c r="AN74" s="508"/>
      <c r="AO74" s="168"/>
      <c r="AP74" s="510"/>
      <c r="AQ74" s="206"/>
    </row>
    <row r="75" spans="37:43" ht="12" customHeight="1">
      <c r="AK75" s="168"/>
      <c r="AL75" s="510"/>
      <c r="AM75" s="206"/>
      <c r="AN75" s="210"/>
      <c r="AO75" s="168"/>
      <c r="AP75" s="510"/>
      <c r="AQ75" s="206"/>
    </row>
    <row r="76" spans="37:43" ht="12" customHeight="1">
      <c r="AK76" s="168"/>
      <c r="AL76" s="510"/>
      <c r="AM76" s="206"/>
      <c r="AN76" s="210"/>
      <c r="AO76" s="168"/>
      <c r="AP76" s="510"/>
      <c r="AQ76" s="206"/>
    </row>
    <row r="77" spans="37:43" ht="12" customHeight="1">
      <c r="AK77" s="168"/>
      <c r="AL77" s="510"/>
      <c r="AM77" s="206"/>
      <c r="AN77" s="170"/>
      <c r="AO77" s="168"/>
      <c r="AP77" s="510"/>
      <c r="AQ77" s="206"/>
    </row>
    <row r="78" spans="37:43" ht="12" customHeight="1">
      <c r="AK78" s="50"/>
      <c r="AL78" s="50"/>
      <c r="AM78" s="206"/>
      <c r="AN78" s="508"/>
      <c r="AO78" s="50"/>
      <c r="AP78" s="50"/>
      <c r="AQ78" s="206"/>
    </row>
    <row r="79" spans="37:43" ht="12" customHeight="1">
      <c r="AK79" s="50"/>
      <c r="AL79" s="50"/>
      <c r="AM79" s="206"/>
      <c r="AN79" s="217"/>
      <c r="AO79" s="50"/>
      <c r="AP79" s="50"/>
      <c r="AQ79" s="206"/>
    </row>
    <row r="80" spans="37:43" ht="12" customHeight="1">
      <c r="AK80" s="50"/>
      <c r="AL80" s="50"/>
      <c r="AM80" s="206"/>
      <c r="AN80" s="206"/>
      <c r="AO80" s="50"/>
      <c r="AP80" s="50"/>
      <c r="AQ80" s="206"/>
    </row>
    <row r="81" spans="37:43" ht="12" customHeight="1">
      <c r="AK81" s="50"/>
      <c r="AL81" s="50"/>
      <c r="AM81" s="206"/>
      <c r="AN81" s="225"/>
      <c r="AO81" s="50"/>
      <c r="AP81" s="50"/>
      <c r="AQ81" s="206"/>
    </row>
    <row r="82" spans="37:43" ht="12" customHeight="1">
      <c r="AK82" s="510"/>
      <c r="AL82" s="510"/>
      <c r="AM82" s="206"/>
      <c r="AN82" s="217"/>
      <c r="AO82" s="168"/>
      <c r="AP82" s="510"/>
      <c r="AQ82" s="206"/>
    </row>
    <row r="83" spans="37:43" ht="12" customHeight="1">
      <c r="AK83" s="168"/>
      <c r="AL83" s="510"/>
      <c r="AM83" s="206"/>
      <c r="AN83" s="206"/>
      <c r="AO83" s="168"/>
      <c r="AP83" s="510"/>
      <c r="AQ83" s="206"/>
    </row>
    <row r="84" spans="37:43" ht="12" customHeight="1">
      <c r="AK84" s="510"/>
      <c r="AL84" s="510"/>
      <c r="AM84" s="206"/>
      <c r="AN84" s="122"/>
      <c r="AO84" s="510"/>
      <c r="AP84" s="510"/>
      <c r="AQ84" s="206"/>
    </row>
    <row r="85" spans="37:43" ht="12" customHeight="1">
      <c r="AK85" s="168"/>
      <c r="AL85" s="168"/>
      <c r="AM85" s="206"/>
      <c r="AN85" s="217"/>
      <c r="AO85" s="168"/>
      <c r="AP85" s="168"/>
      <c r="AQ85" s="206"/>
    </row>
    <row r="86" spans="37:43" ht="12" customHeight="1">
      <c r="AK86" s="168"/>
      <c r="AL86" s="168"/>
      <c r="AM86" s="206"/>
      <c r="AN86" s="217"/>
      <c r="AO86" s="168"/>
      <c r="AP86" s="168"/>
      <c r="AQ86" s="206"/>
    </row>
    <row r="87" spans="37:43" ht="12" customHeight="1">
      <c r="AK87" s="168"/>
      <c r="AL87" s="168"/>
      <c r="AM87" s="206"/>
      <c r="AN87" s="217"/>
      <c r="AO87" s="168"/>
      <c r="AP87" s="168"/>
      <c r="AQ87" s="206"/>
    </row>
    <row r="88" spans="37:43" ht="12" customHeight="1">
      <c r="AK88" s="168"/>
      <c r="AL88" s="168"/>
      <c r="AM88" s="206"/>
      <c r="AN88" s="217"/>
      <c r="AO88" s="168"/>
      <c r="AP88" s="168"/>
      <c r="AQ88" s="206"/>
    </row>
    <row r="89" spans="37:43" ht="15.75" customHeight="1">
      <c r="AK89" s="123"/>
      <c r="AL89" s="177"/>
      <c r="AM89" s="177"/>
      <c r="AN89" s="171"/>
      <c r="AO89" s="168"/>
      <c r="AP89" s="168"/>
      <c r="AQ89" s="206"/>
    </row>
    <row r="90" spans="37:43" ht="14.1" customHeight="1">
      <c r="AK90" s="168"/>
      <c r="AL90" s="168"/>
      <c r="AM90" s="206"/>
      <c r="AN90" s="217"/>
      <c r="AO90" s="507"/>
      <c r="AP90" s="178"/>
      <c r="AQ90" s="178"/>
    </row>
    <row r="91" spans="37:43" ht="14.1" customHeight="1">
      <c r="AK91" s="168"/>
      <c r="AL91" s="168"/>
      <c r="AM91" s="206"/>
      <c r="AN91" s="179"/>
      <c r="AO91" s="168"/>
      <c r="AP91" s="168"/>
      <c r="AQ91" s="206"/>
    </row>
    <row r="92" spans="37:43" ht="14.1" customHeight="1">
      <c r="AK92" s="168"/>
      <c r="AL92" s="168"/>
      <c r="AM92" s="206"/>
      <c r="AN92" s="89"/>
      <c r="AO92" s="168"/>
      <c r="AP92" s="168"/>
      <c r="AQ92" s="206"/>
    </row>
    <row r="93" spans="37:43" ht="14.1" customHeight="1">
      <c r="AK93" s="168"/>
      <c r="AL93" s="168"/>
      <c r="AM93" s="206"/>
      <c r="AN93" s="180"/>
      <c r="AO93" s="168"/>
      <c r="AP93" s="168"/>
      <c r="AQ93" s="206"/>
    </row>
    <row r="94" spans="37:43" ht="14.1" customHeight="1">
      <c r="AK94" s="168"/>
      <c r="AL94" s="168"/>
      <c r="AM94" s="206"/>
      <c r="AN94" s="180"/>
      <c r="AO94" s="123"/>
      <c r="AP94" s="177"/>
      <c r="AQ94" s="177"/>
    </row>
    <row r="95" spans="37:43" ht="14.1" customHeight="1">
      <c r="AK95" s="168"/>
      <c r="AL95" s="168"/>
      <c r="AM95" s="206"/>
      <c r="AN95" s="180"/>
      <c r="AO95" s="168"/>
      <c r="AP95" s="168"/>
      <c r="AQ95" s="206"/>
    </row>
    <row r="96" spans="37:43" ht="14.1" customHeight="1">
      <c r="AK96" s="100"/>
      <c r="AL96" s="100"/>
      <c r="AM96" s="100"/>
      <c r="AN96" s="89"/>
      <c r="AO96" s="123"/>
      <c r="AP96" s="177"/>
      <c r="AQ96" s="177"/>
    </row>
    <row r="97" spans="7:44" ht="14.1" customHeight="1">
      <c r="AK97" s="181"/>
      <c r="AL97" s="123"/>
      <c r="AM97" s="123"/>
      <c r="AN97" s="89"/>
      <c r="AO97" s="168"/>
      <c r="AP97" s="168"/>
      <c r="AQ97" s="206"/>
    </row>
    <row r="98" spans="7:44" ht="14.1" customHeight="1">
      <c r="AK98" s="168"/>
      <c r="AL98" s="168"/>
      <c r="AM98" s="206"/>
      <c r="AN98" s="89"/>
      <c r="AO98" s="168"/>
      <c r="AP98" s="168"/>
      <c r="AQ98" s="206"/>
    </row>
    <row r="99" spans="7:44" ht="14.1" customHeight="1">
      <c r="AK99" s="168"/>
      <c r="AL99" s="168"/>
      <c r="AM99" s="206"/>
      <c r="AN99" s="89"/>
      <c r="AO99" s="168"/>
      <c r="AP99" s="168"/>
      <c r="AQ99" s="168"/>
    </row>
    <row r="100" spans="7:44" ht="14.1" customHeight="1">
      <c r="AK100" s="182"/>
      <c r="AL100" s="507"/>
      <c r="AM100" s="178"/>
      <c r="AN100" s="123"/>
      <c r="AO100" s="123"/>
      <c r="AP100" s="177"/>
      <c r="AQ100" s="177"/>
    </row>
    <row r="101" spans="7:44" ht="14.1" customHeight="1">
      <c r="AK101" s="168"/>
      <c r="AL101" s="168"/>
      <c r="AM101" s="206"/>
      <c r="AN101" s="123"/>
      <c r="AO101" s="168"/>
      <c r="AP101" s="168"/>
      <c r="AQ101" s="206"/>
    </row>
    <row r="102" spans="7:44" ht="14.1" customHeight="1">
      <c r="AK102" s="168"/>
      <c r="AL102" s="168"/>
      <c r="AM102" s="206"/>
      <c r="AN102" s="206"/>
      <c r="AO102" s="168"/>
      <c r="AP102" s="168"/>
      <c r="AQ102" s="206"/>
    </row>
    <row r="103" spans="7:44" ht="14.1" customHeight="1">
      <c r="G103" s="19"/>
      <c r="H103" s="209"/>
      <c r="I103" s="209"/>
      <c r="J103" s="209"/>
      <c r="K103" s="209"/>
      <c r="L103" s="209"/>
      <c r="M103" s="209"/>
      <c r="N103" s="209"/>
      <c r="O103" s="65"/>
      <c r="P103" s="209"/>
      <c r="Q103" s="209"/>
      <c r="R103" s="209"/>
      <c r="S103" s="209"/>
      <c r="AK103" s="168"/>
      <c r="AL103" s="168"/>
      <c r="AM103" s="206"/>
      <c r="AN103" s="206"/>
      <c r="AO103" s="168"/>
      <c r="AP103" s="168"/>
      <c r="AQ103" s="206"/>
      <c r="AR103" s="210"/>
    </row>
    <row r="104" spans="7:44" ht="11.25" customHeight="1">
      <c r="I104" s="70"/>
      <c r="J104" s="70"/>
      <c r="K104" s="70"/>
      <c r="L104" s="70"/>
      <c r="M104" s="70"/>
      <c r="N104" s="70"/>
      <c r="O104" s="162"/>
      <c r="P104" s="70"/>
      <c r="Q104" s="70"/>
      <c r="R104" s="70"/>
      <c r="S104" s="70"/>
      <c r="AK104" s="100"/>
      <c r="AL104" s="100"/>
      <c r="AM104" s="100"/>
      <c r="AN104" s="100"/>
      <c r="AO104" s="100"/>
      <c r="AP104" s="100"/>
      <c r="AQ104" s="100"/>
      <c r="AR104" s="210"/>
    </row>
    <row r="105" spans="7:44" ht="16.5" customHeight="1">
      <c r="I105" s="613" t="s">
        <v>52</v>
      </c>
      <c r="J105" s="613"/>
      <c r="K105" s="613"/>
      <c r="L105" s="613"/>
      <c r="M105" s="613"/>
      <c r="N105" s="613"/>
      <c r="O105" s="613"/>
      <c r="P105" s="508"/>
      <c r="Q105" s="508"/>
      <c r="R105" s="508"/>
      <c r="S105" s="508"/>
      <c r="AK105" s="614"/>
      <c r="AL105" s="614"/>
      <c r="AM105" s="614"/>
      <c r="AN105" s="614"/>
      <c r="AO105" s="614"/>
      <c r="AP105" s="614"/>
      <c r="AQ105" s="614"/>
      <c r="AR105" s="149"/>
    </row>
    <row r="106" spans="7:44" ht="11.25" customHeight="1">
      <c r="I106" s="71">
        <v>2.5999999999999999E-2</v>
      </c>
      <c r="J106" s="71"/>
      <c r="K106" s="71"/>
      <c r="L106" s="71">
        <v>5</v>
      </c>
      <c r="M106" s="71"/>
      <c r="N106" s="71"/>
      <c r="O106" s="163">
        <v>363132</v>
      </c>
      <c r="P106" s="72"/>
      <c r="Q106" s="72"/>
      <c r="R106" s="72"/>
      <c r="S106" s="72"/>
      <c r="AK106" s="210"/>
      <c r="AL106" s="210"/>
      <c r="AM106" s="210"/>
      <c r="AN106" s="210"/>
      <c r="AO106" s="210"/>
      <c r="AP106" s="210"/>
      <c r="AQ106" s="210"/>
      <c r="AR106" s="210"/>
    </row>
    <row r="107" spans="7:44" ht="11.25" customHeight="1">
      <c r="I107" s="71"/>
      <c r="J107" s="71"/>
      <c r="K107" s="71"/>
      <c r="L107" s="71"/>
      <c r="M107" s="71"/>
      <c r="N107" s="71"/>
      <c r="O107" s="163"/>
      <c r="P107" s="72"/>
      <c r="Q107" s="72"/>
      <c r="R107" s="72"/>
      <c r="S107" s="72"/>
    </row>
    <row r="108" spans="7:44" ht="11.25" customHeight="1">
      <c r="I108" s="71">
        <v>2.5999999999999999E-2</v>
      </c>
      <c r="J108" s="71"/>
      <c r="K108" s="71"/>
      <c r="L108" s="71">
        <v>5</v>
      </c>
      <c r="M108" s="71"/>
      <c r="N108" s="71"/>
      <c r="O108" s="163">
        <v>349888</v>
      </c>
      <c r="P108" s="72"/>
      <c r="Q108" s="72"/>
      <c r="R108" s="72"/>
      <c r="S108" s="72"/>
    </row>
    <row r="109" spans="7:44" ht="11.25" customHeight="1">
      <c r="I109" s="71"/>
      <c r="J109" s="71"/>
      <c r="K109" s="71"/>
      <c r="L109" s="71"/>
      <c r="M109" s="71"/>
      <c r="N109" s="71"/>
      <c r="O109" s="163"/>
      <c r="P109" s="72"/>
      <c r="Q109" s="72"/>
      <c r="R109" s="72"/>
      <c r="S109" s="72"/>
    </row>
    <row r="110" spans="7:44" ht="11.25" customHeight="1">
      <c r="I110" s="71">
        <v>2.5999999999999999E-2</v>
      </c>
      <c r="J110" s="71"/>
      <c r="K110" s="71"/>
      <c r="L110" s="71">
        <v>5</v>
      </c>
      <c r="M110" s="71"/>
      <c r="N110" s="71"/>
      <c r="O110" s="163">
        <v>334488</v>
      </c>
      <c r="P110" s="72"/>
      <c r="Q110" s="72"/>
      <c r="R110" s="72"/>
      <c r="S110" s="72"/>
    </row>
    <row r="111" spans="7:44" ht="11.25" customHeight="1">
      <c r="I111" s="71">
        <v>2.5999999999999999E-2</v>
      </c>
      <c r="J111" s="71"/>
      <c r="K111" s="71"/>
      <c r="L111" s="71">
        <v>5</v>
      </c>
      <c r="M111" s="71"/>
      <c r="N111" s="71"/>
      <c r="O111" s="163">
        <v>319088</v>
      </c>
      <c r="P111" s="72"/>
      <c r="Q111" s="72"/>
      <c r="R111" s="72"/>
      <c r="S111" s="72"/>
    </row>
    <row r="112" spans="7:44" ht="11.25" customHeight="1">
      <c r="G112" s="26"/>
      <c r="H112" s="210"/>
    </row>
    <row r="113" spans="7:19" ht="11.25" customHeight="1">
      <c r="G113" s="26"/>
      <c r="H113" s="210"/>
      <c r="I113" s="73">
        <v>2.5999999999999999E-2</v>
      </c>
      <c r="J113" s="73"/>
      <c r="K113" s="73"/>
      <c r="L113" s="73">
        <v>1.9</v>
      </c>
      <c r="M113" s="73"/>
      <c r="N113" s="73"/>
      <c r="O113" s="164">
        <v>453684</v>
      </c>
      <c r="P113" s="74"/>
      <c r="Q113" s="74"/>
      <c r="R113" s="74"/>
      <c r="S113" s="74"/>
    </row>
    <row r="114" spans="7:19" ht="11.25" customHeight="1">
      <c r="G114" s="26"/>
      <c r="H114" s="210"/>
      <c r="I114" s="73">
        <v>2.5999999999999999E-2</v>
      </c>
      <c r="J114" s="73"/>
      <c r="K114" s="73"/>
      <c r="L114" s="73">
        <v>2</v>
      </c>
      <c r="M114" s="73"/>
      <c r="N114" s="73"/>
      <c r="O114" s="164">
        <v>453684</v>
      </c>
      <c r="P114" s="74"/>
      <c r="Q114" s="74"/>
      <c r="R114" s="74"/>
      <c r="S114" s="74"/>
    </row>
    <row r="115" spans="7:19" ht="11.25" customHeight="1">
      <c r="G115" s="26"/>
      <c r="H115" s="210"/>
      <c r="I115" s="73">
        <v>2.5999999999999999E-2</v>
      </c>
      <c r="J115" s="73"/>
      <c r="K115" s="73"/>
      <c r="L115" s="73">
        <v>2.1</v>
      </c>
      <c r="M115" s="73"/>
      <c r="N115" s="73"/>
      <c r="O115" s="164">
        <v>453684</v>
      </c>
      <c r="P115" s="74"/>
      <c r="Q115" s="74"/>
      <c r="R115" s="74"/>
      <c r="S115" s="74"/>
    </row>
    <row r="116" spans="7:19" ht="11.25" customHeight="1">
      <c r="G116" s="26"/>
      <c r="H116" s="210"/>
      <c r="I116" s="73">
        <v>2.5999999999999999E-2</v>
      </c>
      <c r="J116" s="73"/>
      <c r="K116" s="73"/>
      <c r="L116" s="73">
        <v>2.2999999999999998</v>
      </c>
      <c r="M116" s="73"/>
      <c r="N116" s="73"/>
      <c r="O116" s="164">
        <v>453684</v>
      </c>
      <c r="P116" s="74"/>
      <c r="Q116" s="74"/>
      <c r="R116" s="74"/>
      <c r="S116" s="74"/>
    </row>
    <row r="117" spans="7:19" ht="11.25" customHeight="1">
      <c r="G117" s="26"/>
      <c r="H117" s="210"/>
      <c r="I117" s="73">
        <v>2.5999999999999999E-2</v>
      </c>
      <c r="J117" s="73"/>
      <c r="K117" s="73"/>
      <c r="L117" s="73">
        <v>2.5</v>
      </c>
      <c r="M117" s="73"/>
      <c r="N117" s="73"/>
      <c r="O117" s="164">
        <v>491568</v>
      </c>
      <c r="P117" s="74"/>
      <c r="Q117" s="74"/>
      <c r="R117" s="74"/>
      <c r="S117" s="74"/>
    </row>
    <row r="118" spans="7:19" ht="11.25" customHeight="1">
      <c r="G118" s="26"/>
      <c r="H118" s="210"/>
      <c r="I118" s="73">
        <v>2.5999999999999999E-2</v>
      </c>
      <c r="J118" s="73"/>
      <c r="K118" s="73"/>
      <c r="L118" s="73">
        <v>2.8</v>
      </c>
      <c r="M118" s="73"/>
      <c r="N118" s="73"/>
      <c r="O118" s="164">
        <v>491568</v>
      </c>
      <c r="P118" s="74"/>
      <c r="Q118" s="74"/>
      <c r="R118" s="74"/>
      <c r="S118" s="74"/>
    </row>
    <row r="119" spans="7:19" ht="11.25" customHeight="1">
      <c r="G119" s="26"/>
      <c r="H119" s="210"/>
      <c r="I119" s="73">
        <v>2.5999999999999999E-2</v>
      </c>
      <c r="J119" s="73"/>
      <c r="K119" s="73"/>
      <c r="L119" s="73">
        <v>3</v>
      </c>
      <c r="M119" s="73"/>
      <c r="N119" s="73"/>
      <c r="O119" s="164">
        <v>491568</v>
      </c>
      <c r="P119" s="74"/>
      <c r="Q119" s="74"/>
      <c r="R119" s="74"/>
      <c r="S119" s="74"/>
    </row>
    <row r="120" spans="7:19" ht="11.25" customHeight="1">
      <c r="I120" s="73">
        <v>2.5999999999999999E-2</v>
      </c>
      <c r="J120" s="73"/>
      <c r="K120" s="73"/>
      <c r="L120" s="73">
        <v>3.5</v>
      </c>
      <c r="M120" s="73"/>
      <c r="N120" s="73"/>
      <c r="O120" s="164">
        <v>491568</v>
      </c>
      <c r="P120" s="74"/>
      <c r="Q120" s="74"/>
      <c r="R120" s="74"/>
      <c r="S120" s="74"/>
    </row>
    <row r="121" spans="7:19" ht="11.25" customHeight="1">
      <c r="I121" s="73">
        <v>2.5999999999999999E-2</v>
      </c>
      <c r="J121" s="73"/>
      <c r="K121" s="73"/>
      <c r="L121" s="73">
        <v>3.8</v>
      </c>
      <c r="M121" s="73"/>
      <c r="N121" s="73"/>
      <c r="O121" s="164">
        <v>491568</v>
      </c>
      <c r="P121" s="74"/>
      <c r="Q121" s="74"/>
      <c r="R121" s="74"/>
      <c r="S121" s="74"/>
    </row>
    <row r="122" spans="7:19" ht="11.25" customHeight="1">
      <c r="I122" s="210"/>
      <c r="J122" s="210"/>
      <c r="K122" s="210"/>
      <c r="L122" s="210"/>
      <c r="M122" s="210"/>
      <c r="N122" s="210"/>
      <c r="O122" s="115"/>
      <c r="P122" s="210"/>
      <c r="Q122" s="210"/>
      <c r="R122" s="210"/>
      <c r="S122" s="210"/>
    </row>
    <row r="123" spans="7:19" ht="11.25" customHeight="1">
      <c r="I123" s="73">
        <v>2.5999999999999999E-2</v>
      </c>
      <c r="J123" s="73"/>
      <c r="K123" s="73"/>
      <c r="L123" s="73">
        <v>1.9</v>
      </c>
      <c r="M123" s="73"/>
      <c r="N123" s="73"/>
      <c r="O123" s="165">
        <v>406560</v>
      </c>
      <c r="P123" s="75"/>
      <c r="Q123" s="75"/>
      <c r="R123" s="75"/>
      <c r="S123" s="75"/>
    </row>
    <row r="124" spans="7:19" ht="11.25" customHeight="1">
      <c r="I124" s="73">
        <v>2.5999999999999999E-2</v>
      </c>
      <c r="J124" s="73"/>
      <c r="K124" s="73"/>
      <c r="L124" s="73">
        <v>2</v>
      </c>
      <c r="M124" s="73"/>
      <c r="N124" s="73"/>
      <c r="O124" s="165">
        <v>406560</v>
      </c>
      <c r="P124" s="75"/>
      <c r="Q124" s="75"/>
      <c r="R124" s="75"/>
      <c r="S124" s="75"/>
    </row>
    <row r="125" spans="7:19" ht="11.25" customHeight="1">
      <c r="I125" s="73">
        <v>2.5999999999999999E-2</v>
      </c>
      <c r="J125" s="73"/>
      <c r="K125" s="73"/>
      <c r="L125" s="73">
        <v>2.1</v>
      </c>
      <c r="M125" s="73"/>
      <c r="N125" s="73"/>
      <c r="O125" s="165">
        <v>452760</v>
      </c>
      <c r="P125" s="75"/>
      <c r="Q125" s="75"/>
      <c r="R125" s="75"/>
      <c r="S125" s="75"/>
    </row>
    <row r="126" spans="7:19" ht="11.25" customHeight="1">
      <c r="I126" s="73">
        <v>2.5999999999999999E-2</v>
      </c>
      <c r="J126" s="73"/>
      <c r="K126" s="73"/>
      <c r="L126" s="73">
        <v>2.2999999999999998</v>
      </c>
      <c r="M126" s="73"/>
      <c r="N126" s="73"/>
      <c r="O126" s="165">
        <v>452760</v>
      </c>
      <c r="P126" s="75"/>
      <c r="Q126" s="75"/>
      <c r="R126" s="75"/>
      <c r="S126" s="75"/>
    </row>
    <row r="127" spans="7:19" ht="11.25" customHeight="1">
      <c r="I127" s="73">
        <v>2.5999999999999999E-2</v>
      </c>
      <c r="J127" s="73"/>
      <c r="K127" s="73"/>
      <c r="L127" s="73">
        <v>2.5</v>
      </c>
      <c r="M127" s="73"/>
      <c r="N127" s="73"/>
      <c r="O127" s="165">
        <v>452760</v>
      </c>
      <c r="P127" s="75"/>
      <c r="Q127" s="75"/>
      <c r="R127" s="75"/>
      <c r="S127" s="75"/>
    </row>
    <row r="128" spans="7:19" ht="11.25" customHeight="1">
      <c r="I128" s="73">
        <v>2.5999999999999999E-2</v>
      </c>
      <c r="J128" s="73"/>
      <c r="K128" s="73"/>
      <c r="L128" s="73">
        <v>2.8</v>
      </c>
      <c r="M128" s="73"/>
      <c r="N128" s="73"/>
      <c r="O128" s="165">
        <v>452760</v>
      </c>
      <c r="P128" s="75"/>
      <c r="Q128" s="75"/>
      <c r="R128" s="75"/>
      <c r="S128" s="75"/>
    </row>
    <row r="129" spans="9:19" ht="11.25" customHeight="1">
      <c r="I129" s="73">
        <v>2.5999999999999999E-2</v>
      </c>
      <c r="J129" s="73"/>
      <c r="K129" s="73"/>
      <c r="L129" s="73">
        <v>3</v>
      </c>
      <c r="M129" s="73"/>
      <c r="N129" s="73"/>
      <c r="O129" s="165">
        <v>475860</v>
      </c>
      <c r="P129" s="75"/>
      <c r="Q129" s="75"/>
      <c r="R129" s="75"/>
      <c r="S129" s="75"/>
    </row>
    <row r="130" spans="9:19" ht="11.25" customHeight="1">
      <c r="I130" s="73">
        <v>2.5999999999999999E-2</v>
      </c>
      <c r="J130" s="73"/>
      <c r="K130" s="73"/>
      <c r="L130" s="73">
        <v>3.5</v>
      </c>
      <c r="M130" s="73"/>
      <c r="N130" s="73"/>
      <c r="O130" s="165">
        <v>475860</v>
      </c>
      <c r="P130" s="75"/>
      <c r="Q130" s="75"/>
      <c r="R130" s="75"/>
      <c r="S130" s="75"/>
    </row>
    <row r="131" spans="9:19" ht="11.25" customHeight="1">
      <c r="I131" s="73">
        <v>2.5999999999999999E-2</v>
      </c>
      <c r="J131" s="73"/>
      <c r="K131" s="73"/>
      <c r="L131" s="73">
        <v>3.8</v>
      </c>
      <c r="M131" s="73"/>
      <c r="N131" s="73"/>
      <c r="O131" s="165">
        <v>475860</v>
      </c>
      <c r="P131" s="75"/>
      <c r="Q131" s="75"/>
      <c r="R131" s="75"/>
      <c r="S131" s="75"/>
    </row>
    <row r="132" spans="9:19" ht="11.25" customHeight="1">
      <c r="I132" s="210"/>
      <c r="J132" s="210"/>
      <c r="K132" s="210"/>
      <c r="L132" s="210"/>
      <c r="M132" s="210"/>
      <c r="N132" s="210"/>
      <c r="O132" s="115"/>
      <c r="P132" s="210"/>
      <c r="Q132" s="210"/>
      <c r="R132" s="210"/>
      <c r="S132" s="210"/>
    </row>
    <row r="133" spans="9:19" ht="11.25" customHeight="1">
      <c r="I133" s="73">
        <v>2.5999999999999999E-2</v>
      </c>
      <c r="J133" s="73"/>
      <c r="K133" s="73"/>
      <c r="L133" s="73">
        <v>1.9</v>
      </c>
      <c r="M133" s="73"/>
      <c r="N133" s="73"/>
      <c r="O133" s="165">
        <v>383460</v>
      </c>
      <c r="P133" s="75"/>
      <c r="Q133" s="75"/>
      <c r="R133" s="75"/>
      <c r="S133" s="75"/>
    </row>
    <row r="134" spans="9:19" ht="11.25" customHeight="1">
      <c r="I134" s="73">
        <v>2.5999999999999999E-2</v>
      </c>
      <c r="J134" s="73"/>
      <c r="K134" s="73"/>
      <c r="L134" s="73">
        <v>2</v>
      </c>
      <c r="M134" s="73"/>
      <c r="N134" s="73"/>
      <c r="O134" s="165">
        <v>383460</v>
      </c>
      <c r="P134" s="75"/>
      <c r="Q134" s="75"/>
      <c r="R134" s="75"/>
      <c r="S134" s="75"/>
    </row>
    <row r="135" spans="9:19" ht="11.25" customHeight="1">
      <c r="I135" s="73">
        <v>2.5999999999999999E-2</v>
      </c>
      <c r="J135" s="73"/>
      <c r="K135" s="73"/>
      <c r="L135" s="73">
        <v>2.1</v>
      </c>
      <c r="M135" s="73"/>
      <c r="N135" s="73"/>
      <c r="O135" s="165">
        <v>429660</v>
      </c>
      <c r="P135" s="75"/>
      <c r="Q135" s="75"/>
      <c r="R135" s="75"/>
      <c r="S135" s="75"/>
    </row>
    <row r="136" spans="9:19" ht="11.25" customHeight="1">
      <c r="I136" s="73">
        <v>2.5999999999999999E-2</v>
      </c>
      <c r="J136" s="73"/>
      <c r="K136" s="73"/>
      <c r="L136" s="73">
        <v>2.2999999999999998</v>
      </c>
      <c r="M136" s="73"/>
      <c r="N136" s="73"/>
      <c r="O136" s="165">
        <v>429660</v>
      </c>
      <c r="P136" s="75"/>
      <c r="Q136" s="75"/>
      <c r="R136" s="75"/>
      <c r="S136" s="75"/>
    </row>
    <row r="137" spans="9:19" ht="11.25" customHeight="1">
      <c r="I137" s="73">
        <v>2.5999999999999999E-2</v>
      </c>
      <c r="J137" s="73"/>
      <c r="K137" s="73"/>
      <c r="L137" s="73">
        <v>2.5</v>
      </c>
      <c r="M137" s="73"/>
      <c r="N137" s="73"/>
      <c r="O137" s="165">
        <v>429660</v>
      </c>
      <c r="P137" s="75"/>
      <c r="Q137" s="75"/>
      <c r="R137" s="75"/>
      <c r="S137" s="75"/>
    </row>
    <row r="138" spans="9:19" ht="11.25" customHeight="1">
      <c r="I138" s="73">
        <v>2.5999999999999999E-2</v>
      </c>
      <c r="J138" s="73"/>
      <c r="K138" s="73"/>
      <c r="L138" s="73">
        <v>2.8</v>
      </c>
      <c r="M138" s="73"/>
      <c r="N138" s="73"/>
      <c r="O138" s="165">
        <v>429660</v>
      </c>
      <c r="P138" s="75"/>
      <c r="Q138" s="75"/>
      <c r="R138" s="75"/>
      <c r="S138" s="75"/>
    </row>
    <row r="139" spans="9:19" ht="11.25" customHeight="1">
      <c r="I139" s="73">
        <v>2.5999999999999999E-2</v>
      </c>
      <c r="J139" s="73"/>
      <c r="K139" s="73"/>
      <c r="L139" s="73">
        <v>3</v>
      </c>
      <c r="M139" s="73"/>
      <c r="N139" s="73"/>
      <c r="O139" s="165">
        <v>452760</v>
      </c>
      <c r="P139" s="75"/>
      <c r="Q139" s="75"/>
      <c r="R139" s="75"/>
      <c r="S139" s="75"/>
    </row>
    <row r="140" spans="9:19" ht="11.25" customHeight="1">
      <c r="I140" s="73">
        <v>2.5999999999999999E-2</v>
      </c>
      <c r="J140" s="73"/>
      <c r="K140" s="73"/>
      <c r="L140" s="73">
        <v>3.5</v>
      </c>
      <c r="M140" s="73"/>
      <c r="N140" s="73"/>
      <c r="O140" s="165">
        <v>452760</v>
      </c>
      <c r="P140" s="75"/>
      <c r="Q140" s="75"/>
      <c r="R140" s="75"/>
      <c r="S140" s="75"/>
    </row>
    <row r="141" spans="9:19" ht="11.25" customHeight="1">
      <c r="I141" s="73">
        <v>2.5999999999999999E-2</v>
      </c>
      <c r="J141" s="73"/>
      <c r="K141" s="73"/>
      <c r="L141" s="73">
        <v>3.8</v>
      </c>
      <c r="M141" s="73"/>
      <c r="N141" s="73"/>
      <c r="O141" s="165">
        <v>452760</v>
      </c>
      <c r="P141" s="75"/>
      <c r="Q141" s="75"/>
      <c r="R141" s="75"/>
      <c r="S141" s="75"/>
    </row>
    <row r="142" spans="9:19" ht="11.25" customHeight="1">
      <c r="I142" s="210"/>
      <c r="J142" s="210"/>
      <c r="K142" s="210"/>
      <c r="L142" s="210"/>
      <c r="M142" s="210"/>
      <c r="N142" s="210"/>
      <c r="O142" s="115"/>
      <c r="P142" s="210"/>
      <c r="Q142" s="210"/>
      <c r="R142" s="210"/>
      <c r="S142" s="210"/>
    </row>
    <row r="143" spans="9:19" ht="11.25" customHeight="1">
      <c r="I143" s="73">
        <v>2.5999999999999999E-2</v>
      </c>
      <c r="J143" s="73"/>
      <c r="K143" s="73"/>
      <c r="L143" s="73">
        <v>1.9</v>
      </c>
      <c r="M143" s="73"/>
      <c r="N143" s="73"/>
      <c r="O143" s="165">
        <v>368060</v>
      </c>
      <c r="P143" s="75"/>
      <c r="Q143" s="75"/>
      <c r="R143" s="75"/>
      <c r="S143" s="75"/>
    </row>
    <row r="144" spans="9:19" ht="11.25" customHeight="1">
      <c r="I144" s="73">
        <v>2.5999999999999999E-2</v>
      </c>
      <c r="J144" s="73"/>
      <c r="K144" s="73"/>
      <c r="L144" s="73">
        <v>2</v>
      </c>
      <c r="M144" s="73"/>
      <c r="N144" s="73"/>
      <c r="O144" s="165">
        <v>368060</v>
      </c>
      <c r="P144" s="75"/>
      <c r="Q144" s="75"/>
      <c r="R144" s="75"/>
      <c r="S144" s="75"/>
    </row>
    <row r="145" spans="9:19" ht="11.25" customHeight="1">
      <c r="I145" s="73">
        <v>2.5999999999999999E-2</v>
      </c>
      <c r="J145" s="73"/>
      <c r="K145" s="73"/>
      <c r="L145" s="73">
        <v>2.1</v>
      </c>
      <c r="M145" s="73"/>
      <c r="N145" s="73"/>
      <c r="O145" s="165">
        <v>414260</v>
      </c>
      <c r="P145" s="75"/>
      <c r="Q145" s="75"/>
      <c r="R145" s="75"/>
      <c r="S145" s="75"/>
    </row>
    <row r="146" spans="9:19" ht="11.25" customHeight="1">
      <c r="I146" s="73">
        <v>2.5999999999999999E-2</v>
      </c>
      <c r="J146" s="73"/>
      <c r="K146" s="73"/>
      <c r="L146" s="73">
        <v>2.2999999999999998</v>
      </c>
      <c r="M146" s="73"/>
      <c r="N146" s="73"/>
      <c r="O146" s="165">
        <v>414260</v>
      </c>
      <c r="P146" s="75"/>
      <c r="Q146" s="75"/>
      <c r="R146" s="75"/>
      <c r="S146" s="75"/>
    </row>
    <row r="147" spans="9:19" ht="11.25" customHeight="1">
      <c r="I147" s="73">
        <v>2.5999999999999999E-2</v>
      </c>
      <c r="J147" s="73"/>
      <c r="K147" s="73"/>
      <c r="L147" s="73">
        <v>2.5</v>
      </c>
      <c r="M147" s="73"/>
      <c r="N147" s="73"/>
      <c r="O147" s="165">
        <v>414260</v>
      </c>
      <c r="P147" s="75"/>
      <c r="Q147" s="75"/>
      <c r="R147" s="75"/>
      <c r="S147" s="75"/>
    </row>
    <row r="148" spans="9:19" ht="11.25" customHeight="1">
      <c r="I148" s="73">
        <v>2.5999999999999999E-2</v>
      </c>
      <c r="J148" s="73"/>
      <c r="K148" s="73"/>
      <c r="L148" s="73">
        <v>2.8</v>
      </c>
      <c r="M148" s="73"/>
      <c r="N148" s="73"/>
      <c r="O148" s="165">
        <v>414260</v>
      </c>
      <c r="P148" s="75"/>
      <c r="Q148" s="75"/>
      <c r="R148" s="75"/>
      <c r="S148" s="75"/>
    </row>
    <row r="149" spans="9:19">
      <c r="I149" s="73">
        <v>2.5999999999999999E-2</v>
      </c>
      <c r="J149" s="73"/>
      <c r="K149" s="73"/>
      <c r="L149" s="73">
        <v>3</v>
      </c>
      <c r="M149" s="73"/>
      <c r="N149" s="73"/>
      <c r="O149" s="165">
        <v>437360</v>
      </c>
      <c r="P149" s="75"/>
      <c r="Q149" s="75"/>
      <c r="R149" s="75"/>
      <c r="S149" s="75"/>
    </row>
    <row r="150" spans="9:19">
      <c r="I150" s="73">
        <v>2.5999999999999999E-2</v>
      </c>
      <c r="J150" s="73"/>
      <c r="K150" s="73"/>
      <c r="L150" s="73">
        <v>3.5</v>
      </c>
      <c r="M150" s="73"/>
      <c r="N150" s="73"/>
      <c r="O150" s="165">
        <v>437360</v>
      </c>
      <c r="P150" s="75"/>
      <c r="Q150" s="75"/>
      <c r="R150" s="75"/>
      <c r="S150" s="75"/>
    </row>
    <row r="151" spans="9:19">
      <c r="I151" s="73">
        <v>2.5999999999999999E-2</v>
      </c>
      <c r="J151" s="73"/>
      <c r="K151" s="73"/>
      <c r="L151" s="73">
        <v>3.8</v>
      </c>
      <c r="M151" s="73"/>
      <c r="N151" s="73"/>
      <c r="O151" s="165">
        <v>437360</v>
      </c>
      <c r="P151" s="75"/>
      <c r="Q151" s="75"/>
      <c r="R151" s="75"/>
      <c r="S151" s="75"/>
    </row>
    <row r="152" spans="9:19">
      <c r="I152" s="210"/>
      <c r="J152" s="210"/>
      <c r="K152" s="210"/>
      <c r="L152" s="210"/>
      <c r="M152" s="210"/>
      <c r="N152" s="210"/>
      <c r="O152" s="115"/>
      <c r="P152" s="210"/>
      <c r="Q152" s="210"/>
      <c r="R152" s="210"/>
      <c r="S152" s="210"/>
    </row>
  </sheetData>
  <mergeCells count="62">
    <mergeCell ref="BA1:BG1"/>
    <mergeCell ref="BA2:BG2"/>
    <mergeCell ref="AK1:AQ1"/>
    <mergeCell ref="AK2:AQ2"/>
    <mergeCell ref="T22:AA22"/>
    <mergeCell ref="AB4:AE4"/>
    <mergeCell ref="AG4:AJ4"/>
    <mergeCell ref="T1:AA1"/>
    <mergeCell ref="T2:AA2"/>
    <mergeCell ref="Y5:AA5"/>
    <mergeCell ref="T5:V5"/>
    <mergeCell ref="I105:O105"/>
    <mergeCell ref="AK105:AQ105"/>
    <mergeCell ref="AK33:AQ33"/>
    <mergeCell ref="BD46:BF48"/>
    <mergeCell ref="BA41:BE41"/>
    <mergeCell ref="BA42:BE42"/>
    <mergeCell ref="AK56:AM56"/>
    <mergeCell ref="AO56:AQ56"/>
    <mergeCell ref="T23:AA23"/>
    <mergeCell ref="T24:AA24"/>
    <mergeCell ref="T25:AA25"/>
    <mergeCell ref="T26:AA26"/>
    <mergeCell ref="BA51:BG51"/>
    <mergeCell ref="AK34:AQ34"/>
    <mergeCell ref="AK35:AQ35"/>
    <mergeCell ref="AK36:AQ36"/>
    <mergeCell ref="AK31:AQ31"/>
    <mergeCell ref="AK32:AQ32"/>
    <mergeCell ref="BA40:BG40"/>
    <mergeCell ref="AK28:AQ28"/>
    <mergeCell ref="AK29:AQ29"/>
    <mergeCell ref="AK30:AQ30"/>
    <mergeCell ref="T27:AA27"/>
    <mergeCell ref="T28:AA28"/>
    <mergeCell ref="A37:F37"/>
    <mergeCell ref="A38:F38"/>
    <mergeCell ref="T31:AA32"/>
    <mergeCell ref="W33:Y35"/>
    <mergeCell ref="AK37:AQ38"/>
    <mergeCell ref="A35:F35"/>
    <mergeCell ref="A36:F36"/>
    <mergeCell ref="A2:F2"/>
    <mergeCell ref="E5:F5"/>
    <mergeCell ref="A5:D5"/>
    <mergeCell ref="T3:AA3"/>
    <mergeCell ref="A3:F3"/>
    <mergeCell ref="A4:F4"/>
    <mergeCell ref="T4:AA4"/>
    <mergeCell ref="G5:I5"/>
    <mergeCell ref="A39:F40"/>
    <mergeCell ref="AM39:AO41"/>
    <mergeCell ref="BA43:BE43"/>
    <mergeCell ref="BA44:BG45"/>
    <mergeCell ref="C41:D42"/>
    <mergeCell ref="T29:AA29"/>
    <mergeCell ref="T30:AA30"/>
    <mergeCell ref="A30:F30"/>
    <mergeCell ref="A33:F33"/>
    <mergeCell ref="A34:F34"/>
    <mergeCell ref="A32:G32"/>
    <mergeCell ref="A31:F31"/>
  </mergeCells>
  <hyperlinks>
    <hyperlink ref="A39" r:id="rId1"/>
    <hyperlink ref="T31" r:id="rId2"/>
    <hyperlink ref="AK37" r:id="rId3"/>
    <hyperlink ref="BA44" r:id="rId4"/>
  </hyperlinks>
  <pageMargins left="0.7" right="0.7" top="0.75" bottom="0.75" header="0.3" footer="0.3"/>
  <pageSetup paperSize="9" orientation="portrait" r:id="rId5"/>
  <headerFooter alignWithMargins="0">
    <oddHeader>&amp;R&amp;"-,курсив"г. Актобе</oddHead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R20" sqref="R20"/>
    </sheetView>
  </sheetViews>
  <sheetFormatPr defaultRowHeight="15"/>
  <cols>
    <col min="1" max="1" width="25.42578125" style="118" customWidth="1"/>
    <col min="2" max="2" width="5.140625" style="118" customWidth="1"/>
    <col min="3" max="3" width="8.28515625" style="118" customWidth="1"/>
    <col min="4" max="4" width="4.28515625" style="118" customWidth="1"/>
    <col min="5" max="5" width="26.140625" style="118" customWidth="1"/>
    <col min="6" max="6" width="5" style="118" customWidth="1"/>
    <col min="7" max="7" width="10.28515625" style="118" customWidth="1"/>
    <col min="8" max="8" width="8.85546875" style="118" hidden="1" customWidth="1"/>
    <col min="9" max="9" width="5.85546875" style="118" hidden="1" customWidth="1"/>
    <col min="10" max="10" width="10.28515625" style="118" hidden="1" customWidth="1"/>
    <col min="11" max="13" width="8.85546875" style="118" hidden="1" customWidth="1"/>
    <col min="14" max="14" width="6.7109375" style="118" hidden="1" customWidth="1"/>
    <col min="15" max="15" width="8.85546875" style="118" hidden="1" customWidth="1"/>
    <col min="16" max="16" width="9.140625" style="118" hidden="1" customWidth="1"/>
    <col min="17" max="17" width="9.140625" style="204" customWidth="1"/>
    <col min="18" max="16384" width="9.140625" style="204"/>
  </cols>
  <sheetData>
    <row r="1" spans="1:17" ht="20.25">
      <c r="A1" s="643" t="s">
        <v>103</v>
      </c>
      <c r="B1" s="644"/>
      <c r="C1" s="644"/>
      <c r="D1" s="644"/>
      <c r="E1" s="644"/>
      <c r="F1" s="644"/>
      <c r="G1" s="645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21" thickBot="1">
      <c r="A2" s="657" t="s">
        <v>354</v>
      </c>
      <c r="B2" s="658"/>
      <c r="C2" s="658"/>
      <c r="D2" s="658"/>
      <c r="E2" s="658"/>
      <c r="F2" s="658"/>
      <c r="G2" s="659"/>
      <c r="H2" s="204"/>
      <c r="I2" s="294"/>
      <c r="J2" s="294"/>
      <c r="K2" s="204"/>
      <c r="L2" s="204"/>
      <c r="M2" s="204"/>
      <c r="N2" s="83"/>
      <c r="O2" s="83"/>
      <c r="P2" s="204"/>
    </row>
    <row r="3" spans="1:17" ht="25.5" thickBot="1">
      <c r="A3" s="660" t="s">
        <v>355</v>
      </c>
      <c r="B3" s="661"/>
      <c r="C3" s="661"/>
      <c r="D3" s="661"/>
      <c r="E3" s="661"/>
      <c r="F3" s="661"/>
      <c r="G3" s="662"/>
      <c r="H3" s="204"/>
      <c r="I3" s="204"/>
      <c r="J3" s="204"/>
      <c r="K3" s="204"/>
      <c r="L3" s="204"/>
      <c r="M3" s="204"/>
      <c r="N3" s="204"/>
      <c r="O3" s="204"/>
      <c r="P3" s="204"/>
    </row>
    <row r="4" spans="1:17" ht="15.75" thickBot="1">
      <c r="A4" s="663" t="s">
        <v>1</v>
      </c>
      <c r="B4" s="664"/>
      <c r="C4" s="664"/>
      <c r="D4" s="595"/>
      <c r="E4" s="664"/>
      <c r="F4" s="664"/>
      <c r="G4" s="665"/>
      <c r="H4" s="204"/>
      <c r="I4" s="204"/>
      <c r="J4" s="204"/>
      <c r="K4" s="204"/>
      <c r="L4" s="204"/>
      <c r="M4" s="204"/>
      <c r="N4" s="204"/>
      <c r="O4" s="204"/>
      <c r="P4" s="204"/>
    </row>
    <row r="5" spans="1:17" s="118" customFormat="1" ht="15.75" thickBot="1">
      <c r="A5" s="666" t="s">
        <v>109</v>
      </c>
      <c r="B5" s="667"/>
      <c r="C5" s="379" t="s">
        <v>8</v>
      </c>
      <c r="D5" s="380"/>
      <c r="E5" s="668" t="s">
        <v>110</v>
      </c>
      <c r="F5" s="669"/>
      <c r="G5" s="379" t="s">
        <v>8</v>
      </c>
      <c r="H5" s="204"/>
      <c r="I5" s="204" t="s">
        <v>53</v>
      </c>
      <c r="J5" s="204"/>
      <c r="K5" s="204"/>
      <c r="L5" s="204"/>
      <c r="M5" s="204"/>
      <c r="N5" s="204"/>
      <c r="O5" s="204"/>
      <c r="P5" s="204"/>
      <c r="Q5" s="204"/>
    </row>
    <row r="6" spans="1:17" s="118" customFormat="1">
      <c r="A6" s="304" t="s">
        <v>349</v>
      </c>
      <c r="B6" s="381" t="s">
        <v>59</v>
      </c>
      <c r="C6" s="92">
        <v>47589</v>
      </c>
      <c r="D6" s="99"/>
      <c r="E6" s="304" t="s">
        <v>350</v>
      </c>
      <c r="F6" s="381" t="s">
        <v>59</v>
      </c>
      <c r="G6" s="92">
        <v>25433</v>
      </c>
      <c r="H6" s="204">
        <v>1.2E-2</v>
      </c>
      <c r="I6" s="204">
        <v>1</v>
      </c>
      <c r="J6" s="204">
        <v>2004541</v>
      </c>
      <c r="K6" s="382">
        <f>J6*I6*H6</f>
        <v>24054.492000000002</v>
      </c>
      <c r="L6" s="204"/>
      <c r="M6" s="204">
        <v>4.0000000000000001E-3</v>
      </c>
      <c r="N6" s="204">
        <v>1</v>
      </c>
      <c r="O6" s="204">
        <v>2004541</v>
      </c>
      <c r="P6" s="382">
        <f>O6*N6*M6</f>
        <v>8018.1639999999998</v>
      </c>
      <c r="Q6" s="204"/>
    </row>
    <row r="7" spans="1:17" s="118" customFormat="1" ht="15.75" thickBot="1">
      <c r="A7" s="251"/>
      <c r="B7" s="383" t="s">
        <v>59</v>
      </c>
      <c r="C7" s="384"/>
      <c r="D7" s="385"/>
      <c r="E7" s="251"/>
      <c r="F7" s="383" t="s">
        <v>59</v>
      </c>
      <c r="G7" s="384"/>
      <c r="H7" s="204">
        <v>1.2E-2</v>
      </c>
      <c r="I7" s="204">
        <v>1.1000000000000001</v>
      </c>
      <c r="J7" s="204">
        <v>2004541</v>
      </c>
      <c r="K7" s="382">
        <f>H7*I7*J7</f>
        <v>26459.941200000005</v>
      </c>
      <c r="L7" s="204"/>
      <c r="M7" s="204">
        <v>4.0000000000000001E-3</v>
      </c>
      <c r="N7" s="204">
        <v>1.1000000000000001</v>
      </c>
      <c r="O7" s="204">
        <v>2004541</v>
      </c>
      <c r="P7" s="382">
        <f>M7*N7*O7</f>
        <v>8819.9804000000004</v>
      </c>
      <c r="Q7" s="204"/>
    </row>
    <row r="8" spans="1:17" ht="15.75" thickBot="1">
      <c r="A8" s="378"/>
      <c r="B8" s="378"/>
      <c r="C8" s="378"/>
      <c r="D8" s="378"/>
      <c r="E8" s="378"/>
      <c r="F8" s="386"/>
      <c r="G8" s="387"/>
      <c r="H8" s="375"/>
      <c r="I8" s="204"/>
      <c r="J8" s="204"/>
      <c r="K8" s="204"/>
      <c r="L8" s="204"/>
      <c r="M8" s="204"/>
      <c r="N8" s="204"/>
      <c r="O8" s="204"/>
      <c r="P8" s="204"/>
    </row>
    <row r="9" spans="1:17">
      <c r="A9" s="563" t="s">
        <v>356</v>
      </c>
      <c r="B9" s="564"/>
      <c r="C9" s="564"/>
      <c r="D9" s="564"/>
      <c r="E9" s="564"/>
      <c r="F9" s="564"/>
      <c r="G9" s="565"/>
      <c r="H9" s="129"/>
      <c r="I9" s="204"/>
      <c r="J9" s="204"/>
      <c r="K9" s="204"/>
      <c r="L9" s="204"/>
      <c r="M9" s="204"/>
      <c r="N9" s="204"/>
      <c r="O9" s="204"/>
      <c r="P9" s="204"/>
    </row>
    <row r="10" spans="1:17">
      <c r="A10" s="557" t="s">
        <v>346</v>
      </c>
      <c r="B10" s="558"/>
      <c r="C10" s="558"/>
      <c r="D10" s="558"/>
      <c r="E10" s="558"/>
      <c r="F10" s="558"/>
      <c r="G10" s="559"/>
      <c r="H10" s="129"/>
      <c r="I10" s="204"/>
      <c r="J10" s="204"/>
      <c r="K10" s="204"/>
      <c r="L10" s="204"/>
      <c r="M10" s="204"/>
      <c r="N10" s="204"/>
      <c r="O10" s="204"/>
      <c r="P10" s="204"/>
    </row>
    <row r="11" spans="1:17" ht="15.75" thickBot="1">
      <c r="A11" s="560" t="s">
        <v>347</v>
      </c>
      <c r="B11" s="561"/>
      <c r="C11" s="561"/>
      <c r="D11" s="561"/>
      <c r="E11" s="561"/>
      <c r="F11" s="561"/>
      <c r="G11" s="562"/>
      <c r="H11" s="502"/>
      <c r="I11" s="204"/>
      <c r="J11" s="204"/>
      <c r="K11" s="204"/>
      <c r="L11" s="204"/>
      <c r="M11" s="204"/>
      <c r="N11" s="204"/>
      <c r="O11" s="204"/>
      <c r="P11" s="204"/>
    </row>
    <row r="12" spans="1:17" ht="15.75" thickBot="1">
      <c r="A12" s="561"/>
      <c r="B12" s="561"/>
      <c r="C12" s="561"/>
      <c r="D12" s="561"/>
      <c r="E12" s="561"/>
      <c r="F12" s="561"/>
      <c r="G12" s="561"/>
      <c r="H12" s="502"/>
      <c r="I12" s="204"/>
      <c r="J12" s="204"/>
      <c r="K12" s="204"/>
      <c r="L12" s="204"/>
      <c r="M12" s="204"/>
      <c r="N12" s="204"/>
      <c r="O12" s="204"/>
      <c r="P12" s="204"/>
    </row>
    <row r="13" spans="1:17">
      <c r="A13" s="563" t="s">
        <v>142</v>
      </c>
      <c r="B13" s="564"/>
      <c r="C13" s="564"/>
      <c r="D13" s="564"/>
      <c r="E13" s="564"/>
      <c r="F13" s="564"/>
      <c r="G13" s="565"/>
      <c r="H13" s="129"/>
      <c r="I13" s="204"/>
      <c r="J13" s="204"/>
      <c r="K13" s="204"/>
      <c r="L13" s="204"/>
      <c r="M13" s="204"/>
      <c r="N13" s="204"/>
      <c r="O13" s="204"/>
      <c r="P13" s="204"/>
    </row>
    <row r="14" spans="1:17">
      <c r="A14" s="557" t="s">
        <v>137</v>
      </c>
      <c r="B14" s="558"/>
      <c r="C14" s="558"/>
      <c r="D14" s="558"/>
      <c r="E14" s="558"/>
      <c r="F14" s="558"/>
      <c r="G14" s="559"/>
      <c r="H14" s="129"/>
      <c r="I14" s="204"/>
      <c r="J14" s="204"/>
      <c r="K14" s="204"/>
      <c r="L14" s="204"/>
      <c r="M14" s="204"/>
      <c r="N14" s="204"/>
      <c r="O14" s="204"/>
      <c r="P14" s="204"/>
    </row>
    <row r="15" spans="1:17" ht="15.75" thickBot="1">
      <c r="A15" s="560" t="s">
        <v>107</v>
      </c>
      <c r="B15" s="561"/>
      <c r="C15" s="561"/>
      <c r="D15" s="561"/>
      <c r="E15" s="561"/>
      <c r="F15" s="561"/>
      <c r="G15" s="562"/>
      <c r="H15" s="129"/>
      <c r="I15" s="204"/>
      <c r="J15" s="204"/>
      <c r="K15" s="204"/>
      <c r="L15" s="204"/>
      <c r="M15" s="204"/>
      <c r="N15" s="204"/>
      <c r="O15" s="204"/>
      <c r="P15" s="204"/>
    </row>
    <row r="16" spans="1:17" ht="15.75" thickBot="1">
      <c r="A16" s="656"/>
      <c r="B16" s="656"/>
      <c r="C16" s="656"/>
      <c r="D16" s="656"/>
      <c r="E16" s="656"/>
      <c r="F16" s="656"/>
      <c r="G16" s="656"/>
      <c r="H16" s="502"/>
      <c r="I16" s="204"/>
      <c r="J16" s="204"/>
      <c r="K16" s="204"/>
      <c r="L16" s="204"/>
      <c r="M16" s="204"/>
      <c r="N16" s="204"/>
      <c r="O16" s="204"/>
      <c r="P16" s="204"/>
    </row>
    <row r="17" spans="1:16">
      <c r="A17" s="563" t="s">
        <v>228</v>
      </c>
      <c r="B17" s="564"/>
      <c r="C17" s="564"/>
      <c r="D17" s="564"/>
      <c r="E17" s="564"/>
      <c r="F17" s="564"/>
      <c r="G17" s="565"/>
      <c r="H17" s="129"/>
      <c r="I17" s="204"/>
      <c r="J17" s="204"/>
      <c r="K17" s="204"/>
      <c r="L17" s="204"/>
      <c r="M17" s="204"/>
      <c r="N17" s="204"/>
      <c r="O17" s="204"/>
      <c r="P17" s="204"/>
    </row>
    <row r="18" spans="1:16">
      <c r="A18" s="557" t="s">
        <v>138</v>
      </c>
      <c r="B18" s="558"/>
      <c r="C18" s="558"/>
      <c r="D18" s="558"/>
      <c r="E18" s="558"/>
      <c r="F18" s="558"/>
      <c r="G18" s="559"/>
      <c r="H18" s="129"/>
      <c r="I18" s="204"/>
      <c r="J18" s="204"/>
      <c r="K18" s="204"/>
      <c r="L18" s="204"/>
      <c r="M18" s="204"/>
      <c r="N18" s="204"/>
      <c r="O18" s="204"/>
      <c r="P18" s="204"/>
    </row>
    <row r="19" spans="1:16" ht="15.75" thickBot="1">
      <c r="A19" s="560" t="s">
        <v>108</v>
      </c>
      <c r="B19" s="561"/>
      <c r="C19" s="561"/>
      <c r="D19" s="561"/>
      <c r="E19" s="561"/>
      <c r="F19" s="561"/>
      <c r="G19" s="562"/>
      <c r="H19" s="129"/>
      <c r="I19" s="204"/>
      <c r="J19" s="204"/>
      <c r="K19" s="204"/>
      <c r="L19" s="204"/>
      <c r="M19" s="204"/>
      <c r="N19" s="204"/>
      <c r="O19" s="204"/>
      <c r="P19" s="204"/>
    </row>
    <row r="20" spans="1:16" ht="15.75" thickBot="1">
      <c r="A20" s="502"/>
      <c r="B20" s="502"/>
      <c r="C20" s="502"/>
      <c r="D20" s="502"/>
      <c r="E20" s="502"/>
      <c r="F20" s="502"/>
      <c r="G20" s="502"/>
      <c r="H20" s="502"/>
      <c r="I20" s="204"/>
      <c r="J20" s="204"/>
      <c r="K20" s="204"/>
      <c r="L20" s="204"/>
      <c r="M20" s="204"/>
      <c r="N20" s="204"/>
      <c r="O20" s="204"/>
      <c r="P20" s="204"/>
    </row>
    <row r="21" spans="1:16" ht="23.25" thickBot="1">
      <c r="A21" s="634" t="s">
        <v>139</v>
      </c>
      <c r="B21" s="635"/>
      <c r="C21" s="635"/>
      <c r="D21" s="635"/>
      <c r="E21" s="635"/>
      <c r="F21" s="635"/>
      <c r="G21" s="636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1:16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</row>
    <row r="23" spans="1:16" ht="28.5">
      <c r="A23" s="204"/>
      <c r="B23" s="204"/>
      <c r="C23" s="503" t="s">
        <v>119</v>
      </c>
      <c r="D23" s="503"/>
      <c r="E23" s="503"/>
    </row>
    <row r="24" spans="1:16" ht="28.5">
      <c r="A24" s="204"/>
      <c r="B24" s="204"/>
      <c r="C24" s="503"/>
      <c r="D24" s="503"/>
      <c r="E24" s="503"/>
    </row>
    <row r="25" spans="1:16" ht="28.5">
      <c r="A25" s="204"/>
      <c r="B25" s="204"/>
      <c r="C25" s="503"/>
      <c r="D25" s="503"/>
      <c r="E25" s="503"/>
    </row>
    <row r="26" spans="1:16" ht="15" customHeight="1"/>
    <row r="27" spans="1:16" ht="23.25" customHeight="1"/>
    <row r="28" spans="1:16" ht="15" customHeight="1"/>
  </sheetData>
  <mergeCells count="18">
    <mergeCell ref="A1:G1"/>
    <mergeCell ref="A2:G2"/>
    <mergeCell ref="A3:G3"/>
    <mergeCell ref="A4:G4"/>
    <mergeCell ref="A5:B5"/>
    <mergeCell ref="E5:F5"/>
    <mergeCell ref="A21:G21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</mergeCells>
  <hyperlinks>
    <hyperlink ref="A2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topLeftCell="A19" workbookViewId="0">
      <selection activeCell="R12" sqref="R12"/>
    </sheetView>
  </sheetViews>
  <sheetFormatPr defaultRowHeight="15"/>
  <cols>
    <col min="1" max="1" width="25.5703125" style="204" customWidth="1"/>
    <col min="2" max="2" width="4.85546875" style="204" customWidth="1"/>
    <col min="3" max="3" width="9.28515625" style="204" customWidth="1"/>
    <col min="4" max="4" width="4.85546875" style="204" customWidth="1"/>
    <col min="5" max="5" width="27" style="204" customWidth="1"/>
    <col min="6" max="6" width="4.85546875" style="204" customWidth="1"/>
    <col min="7" max="7" width="9.28515625" style="204" customWidth="1"/>
    <col min="8" max="8" width="7.5703125" style="204" hidden="1" customWidth="1"/>
    <col min="9" max="12" width="9.140625" style="204" hidden="1" customWidth="1"/>
    <col min="13" max="13" width="7.28515625" style="204" hidden="1" customWidth="1"/>
    <col min="14" max="14" width="9.140625" style="204" hidden="1" customWidth="1"/>
    <col min="15" max="15" width="11.85546875" style="204" hidden="1" customWidth="1"/>
    <col min="16" max="16" width="9.140625" style="204" hidden="1" customWidth="1"/>
    <col min="17" max="17" width="9.140625" style="204" customWidth="1"/>
    <col min="18" max="16384" width="9.140625" style="204"/>
  </cols>
  <sheetData>
    <row r="1" spans="1:252" ht="20.25">
      <c r="A1" s="643" t="s">
        <v>103</v>
      </c>
      <c r="B1" s="644"/>
      <c r="C1" s="644"/>
      <c r="D1" s="644"/>
      <c r="E1" s="644"/>
      <c r="F1" s="644"/>
      <c r="G1" s="645"/>
    </row>
    <row r="2" spans="1:252" ht="18" customHeight="1" thickBot="1">
      <c r="A2" s="291"/>
      <c r="B2" s="292"/>
      <c r="C2" s="292"/>
      <c r="D2" s="515" t="s">
        <v>335</v>
      </c>
      <c r="E2" s="292"/>
      <c r="F2" s="292"/>
      <c r="G2" s="293"/>
      <c r="I2" s="294"/>
      <c r="J2" s="294"/>
      <c r="N2" s="83"/>
      <c r="O2" s="83"/>
    </row>
    <row r="3" spans="1:252" ht="21.75" customHeight="1" thickBot="1">
      <c r="A3" s="646" t="s">
        <v>168</v>
      </c>
      <c r="B3" s="647"/>
      <c r="C3" s="647"/>
      <c r="D3" s="647"/>
      <c r="E3" s="647"/>
      <c r="F3" s="647"/>
      <c r="G3" s="648"/>
    </row>
    <row r="4" spans="1:252" s="299" customFormat="1" ht="15.75" thickBot="1">
      <c r="A4" s="649" t="s">
        <v>104</v>
      </c>
      <c r="B4" s="650"/>
      <c r="C4" s="297" t="s">
        <v>8</v>
      </c>
      <c r="D4" s="296"/>
      <c r="E4" s="651" t="s">
        <v>169</v>
      </c>
      <c r="F4" s="652"/>
      <c r="G4" s="297" t="s">
        <v>8</v>
      </c>
      <c r="H4" s="204"/>
      <c r="I4" s="204"/>
      <c r="J4" s="76"/>
      <c r="K4" s="298"/>
      <c r="L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</row>
    <row r="5" spans="1:252" s="118" customFormat="1" ht="15" customHeight="1">
      <c r="A5" s="304" t="s">
        <v>170</v>
      </c>
      <c r="B5" s="305" t="s">
        <v>59</v>
      </c>
      <c r="C5" s="544">
        <f>K5</f>
        <v>28304.852400000003</v>
      </c>
      <c r="D5" s="93"/>
      <c r="E5" s="300" t="s">
        <v>172</v>
      </c>
      <c r="F5" s="334" t="s">
        <v>59</v>
      </c>
      <c r="G5" s="320">
        <f t="shared" ref="G5:G10" si="0">P5</f>
        <v>8906.8492800000004</v>
      </c>
      <c r="H5" s="204">
        <v>1.2E-2</v>
      </c>
      <c r="I5" s="204">
        <v>1.1000000000000001</v>
      </c>
      <c r="J5" s="302">
        <v>2144307</v>
      </c>
      <c r="K5" s="298">
        <f>H5*I5*J5</f>
        <v>28304.852400000003</v>
      </c>
      <c r="L5" s="204"/>
      <c r="M5" s="204">
        <v>6.4000000000000003E-3</v>
      </c>
      <c r="N5" s="204">
        <v>0.9</v>
      </c>
      <c r="O5" s="303">
        <v>1546328</v>
      </c>
      <c r="P5" s="298">
        <f t="shared" ref="P5:P10" si="1">M5*N5*O5</f>
        <v>8906.8492800000004</v>
      </c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</row>
    <row r="6" spans="1:252" s="118" customFormat="1" ht="15" customHeight="1">
      <c r="A6" s="304" t="s">
        <v>171</v>
      </c>
      <c r="B6" s="305" t="s">
        <v>59</v>
      </c>
      <c r="C6" s="544">
        <f>K6</f>
        <v>35123.748660000005</v>
      </c>
      <c r="D6" s="93"/>
      <c r="E6" s="304" t="s">
        <v>174</v>
      </c>
      <c r="F6" s="305" t="s">
        <v>59</v>
      </c>
      <c r="G6" s="323">
        <f t="shared" si="0"/>
        <v>6185.3119999999999</v>
      </c>
      <c r="H6" s="204">
        <v>1.26E-2</v>
      </c>
      <c r="I6" s="118">
        <v>1.3</v>
      </c>
      <c r="J6" s="302">
        <v>2144307</v>
      </c>
      <c r="K6" s="298">
        <f>H6*I6*J6</f>
        <v>35123.748660000005</v>
      </c>
      <c r="L6" s="204"/>
      <c r="M6" s="204">
        <v>4.0000000000000001E-3</v>
      </c>
      <c r="N6" s="204">
        <v>1</v>
      </c>
      <c r="O6" s="303">
        <v>1546328</v>
      </c>
      <c r="P6" s="298">
        <f t="shared" si="1"/>
        <v>6185.3119999999999</v>
      </c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</row>
    <row r="7" spans="1:252" s="118" customFormat="1" ht="15" customHeight="1">
      <c r="A7" s="304" t="s">
        <v>173</v>
      </c>
      <c r="B7" s="305" t="s">
        <v>59</v>
      </c>
      <c r="C7" s="544">
        <f t="shared" ref="C7:C11" si="2">K7</f>
        <v>31135.337640000005</v>
      </c>
      <c r="D7" s="93"/>
      <c r="E7" s="304" t="s">
        <v>176</v>
      </c>
      <c r="F7" s="305" t="s">
        <v>59</v>
      </c>
      <c r="G7" s="323">
        <f t="shared" si="0"/>
        <v>6123.4588800000001</v>
      </c>
      <c r="H7" s="204">
        <v>1.32E-2</v>
      </c>
      <c r="I7" s="204">
        <v>1.1000000000000001</v>
      </c>
      <c r="J7" s="302">
        <v>2144307</v>
      </c>
      <c r="K7" s="298">
        <f t="shared" ref="K7:K11" si="3">H7*I7*J7</f>
        <v>31135.337640000005</v>
      </c>
      <c r="L7" s="204"/>
      <c r="M7" s="118">
        <v>3.5999999999999999E-3</v>
      </c>
      <c r="N7" s="118">
        <v>1.1000000000000001</v>
      </c>
      <c r="O7" s="303">
        <v>1546328</v>
      </c>
      <c r="P7" s="298">
        <f t="shared" si="1"/>
        <v>6123.4588800000001</v>
      </c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</row>
    <row r="8" spans="1:252" s="118" customFormat="1" ht="15" customHeight="1">
      <c r="A8" s="304" t="s">
        <v>175</v>
      </c>
      <c r="B8" s="305" t="s">
        <v>59</v>
      </c>
      <c r="C8" s="544">
        <f t="shared" si="2"/>
        <v>33965.82288</v>
      </c>
      <c r="D8" s="93"/>
      <c r="E8" s="304" t="s">
        <v>178</v>
      </c>
      <c r="F8" s="305" t="s">
        <v>59</v>
      </c>
      <c r="G8" s="323">
        <f t="shared" si="0"/>
        <v>6803.8432000000003</v>
      </c>
      <c r="H8" s="204">
        <v>1.32E-2</v>
      </c>
      <c r="I8" s="204">
        <v>1.2</v>
      </c>
      <c r="J8" s="302">
        <v>2144307</v>
      </c>
      <c r="K8" s="298">
        <f t="shared" si="3"/>
        <v>33965.82288</v>
      </c>
      <c r="L8" s="204"/>
      <c r="M8" s="204">
        <v>4.0000000000000001E-3</v>
      </c>
      <c r="N8" s="204">
        <v>1.1000000000000001</v>
      </c>
      <c r="O8" s="303">
        <v>1546328</v>
      </c>
      <c r="P8" s="298">
        <f t="shared" si="1"/>
        <v>6803.8432000000003</v>
      </c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</row>
    <row r="9" spans="1:252" s="118" customFormat="1" ht="15" customHeight="1">
      <c r="A9" s="304" t="s">
        <v>177</v>
      </c>
      <c r="B9" s="305" t="s">
        <v>59</v>
      </c>
      <c r="C9" s="544">
        <f t="shared" si="2"/>
        <v>36796.308120000002</v>
      </c>
      <c r="D9" s="93"/>
      <c r="E9" s="304" t="s">
        <v>181</v>
      </c>
      <c r="F9" s="305" t="s">
        <v>59</v>
      </c>
      <c r="G9" s="323">
        <f t="shared" si="0"/>
        <v>7236.8150400000004</v>
      </c>
      <c r="H9" s="204">
        <v>1.32E-2</v>
      </c>
      <c r="I9" s="118">
        <v>1.3</v>
      </c>
      <c r="J9" s="302">
        <v>2144307</v>
      </c>
      <c r="K9" s="298">
        <f t="shared" si="3"/>
        <v>36796.308120000002</v>
      </c>
      <c r="L9" s="204"/>
      <c r="M9" s="118">
        <v>3.5999999999999999E-3</v>
      </c>
      <c r="N9" s="118">
        <v>1.3</v>
      </c>
      <c r="O9" s="303">
        <v>1546328</v>
      </c>
      <c r="P9" s="298">
        <f t="shared" si="1"/>
        <v>7236.8150400000004</v>
      </c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</row>
    <row r="10" spans="1:252" s="118" customFormat="1" ht="15" customHeight="1">
      <c r="A10" s="304" t="s">
        <v>179</v>
      </c>
      <c r="B10" s="305" t="s">
        <v>59</v>
      </c>
      <c r="C10" s="544">
        <f t="shared" si="2"/>
        <v>39626.793360000003</v>
      </c>
      <c r="D10" s="93"/>
      <c r="E10" s="304" t="s">
        <v>184</v>
      </c>
      <c r="F10" s="305" t="s">
        <v>59</v>
      </c>
      <c r="G10" s="323">
        <f t="shared" si="0"/>
        <v>8659.4367999999995</v>
      </c>
      <c r="H10" s="204">
        <v>1.32E-2</v>
      </c>
      <c r="I10" s="118">
        <v>1.4</v>
      </c>
      <c r="J10" s="302">
        <v>2144307</v>
      </c>
      <c r="K10" s="298">
        <f t="shared" si="3"/>
        <v>39626.793360000003</v>
      </c>
      <c r="L10" s="204"/>
      <c r="M10" s="204">
        <v>4.0000000000000001E-3</v>
      </c>
      <c r="N10" s="204">
        <v>1.4</v>
      </c>
      <c r="O10" s="303">
        <v>1546328</v>
      </c>
      <c r="P10" s="298">
        <f t="shared" si="1"/>
        <v>8659.4367999999995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</row>
    <row r="11" spans="1:252" s="118" customFormat="1" ht="15.75" thickBot="1">
      <c r="A11" s="306" t="s">
        <v>180</v>
      </c>
      <c r="B11" s="305" t="s">
        <v>59</v>
      </c>
      <c r="C11" s="544">
        <f t="shared" si="2"/>
        <v>35123.748659999997</v>
      </c>
      <c r="D11" s="93"/>
      <c r="E11" s="329"/>
      <c r="F11" s="468"/>
      <c r="G11" s="331"/>
      <c r="H11" s="118">
        <v>1.3650000000000001E-2</v>
      </c>
      <c r="I11" s="118">
        <v>1.2</v>
      </c>
      <c r="J11" s="302">
        <v>2144307</v>
      </c>
      <c r="K11" s="298">
        <f t="shared" si="3"/>
        <v>35123.748659999997</v>
      </c>
      <c r="L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</row>
    <row r="12" spans="1:252" s="118" customFormat="1" ht="15.75" thickBot="1">
      <c r="A12" s="307" t="s">
        <v>182</v>
      </c>
      <c r="B12" s="308"/>
      <c r="C12" s="297" t="s">
        <v>8</v>
      </c>
      <c r="D12" s="93"/>
      <c r="E12" s="512" t="s">
        <v>182</v>
      </c>
      <c r="F12" s="513"/>
      <c r="G12" s="295" t="s">
        <v>8</v>
      </c>
      <c r="H12" s="204"/>
      <c r="I12" s="204"/>
      <c r="J12" s="117"/>
      <c r="K12" s="545"/>
      <c r="L12" s="116"/>
      <c r="M12" s="116"/>
      <c r="N12" s="116"/>
      <c r="O12" s="186"/>
      <c r="P12" s="545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</row>
    <row r="13" spans="1:252" s="118" customFormat="1" ht="15.75" thickBot="1">
      <c r="A13" s="309" t="s">
        <v>52</v>
      </c>
      <c r="B13" s="310"/>
      <c r="C13" s="311"/>
      <c r="D13" s="93"/>
      <c r="E13" s="315" t="s">
        <v>187</v>
      </c>
      <c r="F13" s="504"/>
      <c r="G13" s="316"/>
      <c r="J13" s="546"/>
      <c r="K13" s="546"/>
      <c r="L13" s="116"/>
      <c r="M13" s="546"/>
      <c r="N13" s="546"/>
      <c r="O13" s="186"/>
      <c r="P13" s="545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</row>
    <row r="14" spans="1:252" s="118" customFormat="1">
      <c r="A14" s="301" t="s">
        <v>183</v>
      </c>
      <c r="B14" s="214" t="s">
        <v>59</v>
      </c>
      <c r="C14" s="313">
        <f t="shared" ref="C14:C24" si="4">K14</f>
        <v>149085.26639999999</v>
      </c>
      <c r="D14" s="93"/>
      <c r="E14" s="300" t="s">
        <v>189</v>
      </c>
      <c r="F14" s="319" t="s">
        <v>59</v>
      </c>
      <c r="G14" s="320">
        <f t="shared" ref="G14:G19" si="5">P14</f>
        <v>58796.845200000003</v>
      </c>
      <c r="H14" s="210">
        <v>2.4E-2</v>
      </c>
      <c r="I14" s="210">
        <v>2.1</v>
      </c>
      <c r="J14" s="312">
        <v>2958041</v>
      </c>
      <c r="K14" s="96">
        <f t="shared" ref="K14:K24" si="6">H14*I14*J14</f>
        <v>149085.26639999999</v>
      </c>
      <c r="L14" s="204"/>
      <c r="M14" s="210">
        <v>1.2E-2</v>
      </c>
      <c r="N14" s="210">
        <v>1.9</v>
      </c>
      <c r="O14" s="547">
        <v>2578809</v>
      </c>
      <c r="P14" s="96">
        <f t="shared" ref="P14:P17" si="7">M14*N14*O14</f>
        <v>58796.845200000003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</row>
    <row r="15" spans="1:252" s="118" customFormat="1">
      <c r="A15" s="301" t="s">
        <v>185</v>
      </c>
      <c r="B15" s="214" t="s">
        <v>59</v>
      </c>
      <c r="C15" s="313">
        <f t="shared" si="4"/>
        <v>156184.56480000002</v>
      </c>
      <c r="D15" s="93"/>
      <c r="E15" s="304" t="s">
        <v>191</v>
      </c>
      <c r="F15" s="322" t="s">
        <v>59</v>
      </c>
      <c r="G15" s="323">
        <f t="shared" si="5"/>
        <v>61891.416000000005</v>
      </c>
      <c r="H15" s="210">
        <v>2.4E-2</v>
      </c>
      <c r="I15" s="210">
        <v>2.2000000000000002</v>
      </c>
      <c r="J15" s="312">
        <v>2958041</v>
      </c>
      <c r="K15" s="96">
        <f t="shared" si="6"/>
        <v>156184.56480000002</v>
      </c>
      <c r="L15" s="204"/>
      <c r="M15" s="210">
        <v>1.2E-2</v>
      </c>
      <c r="N15" s="210">
        <v>2</v>
      </c>
      <c r="O15" s="547">
        <v>2578809</v>
      </c>
      <c r="P15" s="96">
        <f t="shared" si="7"/>
        <v>61891.416000000005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</row>
    <row r="16" spans="1:252" s="118" customFormat="1" ht="15.75" thickBot="1">
      <c r="A16" s="301" t="s">
        <v>186</v>
      </c>
      <c r="B16" s="214" t="s">
        <v>59</v>
      </c>
      <c r="C16" s="313">
        <f t="shared" si="4"/>
        <v>163283.86319999999</v>
      </c>
      <c r="D16" s="93"/>
      <c r="E16" s="304" t="s">
        <v>193</v>
      </c>
      <c r="F16" s="322" t="s">
        <v>59</v>
      </c>
      <c r="G16" s="323">
        <f t="shared" si="5"/>
        <v>73913.901600000012</v>
      </c>
      <c r="H16" s="289">
        <v>2.4E-2</v>
      </c>
      <c r="I16" s="289">
        <v>2.2999999999999998</v>
      </c>
      <c r="J16" s="312">
        <v>2958041</v>
      </c>
      <c r="K16" s="314">
        <f t="shared" si="6"/>
        <v>163283.86319999999</v>
      </c>
      <c r="L16" s="204"/>
      <c r="M16" s="210">
        <v>1.2E-2</v>
      </c>
      <c r="N16" s="210">
        <v>2.2000000000000002</v>
      </c>
      <c r="O16" s="548">
        <v>2799769</v>
      </c>
      <c r="P16" s="96">
        <f t="shared" si="7"/>
        <v>73913.901600000012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</row>
    <row r="17" spans="1:252" s="118" customFormat="1">
      <c r="A17" s="301" t="s">
        <v>188</v>
      </c>
      <c r="B17" s="214" t="s">
        <v>59</v>
      </c>
      <c r="C17" s="313">
        <f t="shared" si="4"/>
        <v>170383.16159999999</v>
      </c>
      <c r="D17" s="93"/>
      <c r="E17" s="304" t="s">
        <v>195</v>
      </c>
      <c r="F17" s="322" t="s">
        <v>59</v>
      </c>
      <c r="G17" s="323">
        <f t="shared" si="5"/>
        <v>112110.8676</v>
      </c>
      <c r="H17" s="317">
        <v>2.4E-2</v>
      </c>
      <c r="I17" s="317">
        <v>2.4</v>
      </c>
      <c r="J17" s="312">
        <v>2958041</v>
      </c>
      <c r="K17" s="318">
        <f t="shared" si="6"/>
        <v>170383.16159999999</v>
      </c>
      <c r="L17" s="204"/>
      <c r="M17" s="210">
        <v>1.24E-2</v>
      </c>
      <c r="N17" s="210">
        <v>3</v>
      </c>
      <c r="O17" s="549">
        <v>3013733</v>
      </c>
      <c r="P17" s="96">
        <f t="shared" si="7"/>
        <v>112110.8676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</row>
    <row r="18" spans="1:252" s="118" customFormat="1">
      <c r="A18" s="301" t="s">
        <v>190</v>
      </c>
      <c r="B18" s="214" t="s">
        <v>59</v>
      </c>
      <c r="C18" s="313">
        <f t="shared" si="4"/>
        <v>177482.46</v>
      </c>
      <c r="D18" s="321"/>
      <c r="E18" s="304" t="s">
        <v>197</v>
      </c>
      <c r="F18" s="322" t="s">
        <v>59</v>
      </c>
      <c r="G18" s="323">
        <f t="shared" si="5"/>
        <v>91720.43243999999</v>
      </c>
      <c r="H18" s="210">
        <v>2.4E-2</v>
      </c>
      <c r="I18" s="210">
        <v>2.5</v>
      </c>
      <c r="J18" s="312">
        <v>2958041</v>
      </c>
      <c r="K18" s="96">
        <f t="shared" si="6"/>
        <v>177482.46</v>
      </c>
      <c r="L18" s="204"/>
      <c r="M18" s="210">
        <v>1.3650000000000001E-2</v>
      </c>
      <c r="N18" s="210">
        <v>2.4</v>
      </c>
      <c r="O18" s="548">
        <v>2799769</v>
      </c>
      <c r="P18" s="96">
        <f>M18*N18*O18</f>
        <v>91720.43243999999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</row>
    <row r="19" spans="1:252" s="118" customFormat="1">
      <c r="A19" s="301" t="s">
        <v>192</v>
      </c>
      <c r="B19" s="214" t="s">
        <v>59</v>
      </c>
      <c r="C19" s="313">
        <f t="shared" si="4"/>
        <v>202471.9008</v>
      </c>
      <c r="D19" s="99"/>
      <c r="E19" s="304" t="s">
        <v>198</v>
      </c>
      <c r="F19" s="322" t="s">
        <v>59</v>
      </c>
      <c r="G19" s="323">
        <f t="shared" si="5"/>
        <v>123412.36635</v>
      </c>
      <c r="H19" s="324">
        <v>2.4E-2</v>
      </c>
      <c r="I19" s="324">
        <v>2.6</v>
      </c>
      <c r="J19" s="550">
        <v>3244742</v>
      </c>
      <c r="K19" s="325">
        <f t="shared" si="6"/>
        <v>202471.9008</v>
      </c>
      <c r="L19" s="204"/>
      <c r="M19" s="210">
        <v>1.3650000000000001E-2</v>
      </c>
      <c r="N19" s="210">
        <v>3</v>
      </c>
      <c r="O19" s="549">
        <v>3013733</v>
      </c>
      <c r="P19" s="96">
        <f>M19*N19*O19</f>
        <v>123412.36635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</row>
    <row r="20" spans="1:252" s="118" customFormat="1">
      <c r="A20" s="301" t="s">
        <v>194</v>
      </c>
      <c r="B20" s="214" t="s">
        <v>59</v>
      </c>
      <c r="C20" s="313">
        <f t="shared" si="4"/>
        <v>218046.6624</v>
      </c>
      <c r="D20" s="99"/>
      <c r="E20" s="326"/>
      <c r="F20" s="322" t="s">
        <v>59</v>
      </c>
      <c r="G20" s="327"/>
      <c r="H20" s="210">
        <v>2.4E-2</v>
      </c>
      <c r="I20" s="210">
        <v>2.8</v>
      </c>
      <c r="J20" s="550">
        <v>3244742</v>
      </c>
      <c r="K20" s="96">
        <f t="shared" si="6"/>
        <v>218046.6624</v>
      </c>
      <c r="L20" s="204"/>
      <c r="M20" s="428"/>
      <c r="N20" s="428"/>
      <c r="O20" s="428"/>
      <c r="P20" s="428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</row>
    <row r="21" spans="1:252" s="118" customFormat="1">
      <c r="A21" s="301" t="s">
        <v>196</v>
      </c>
      <c r="B21" s="214" t="s">
        <v>59</v>
      </c>
      <c r="C21" s="313">
        <f t="shared" si="4"/>
        <v>233621.42400000003</v>
      </c>
      <c r="D21" s="99"/>
      <c r="E21" s="326"/>
      <c r="F21" s="439"/>
      <c r="G21" s="327"/>
      <c r="H21" s="210">
        <v>2.4E-2</v>
      </c>
      <c r="I21" s="210">
        <v>3</v>
      </c>
      <c r="J21" s="550">
        <v>3244742</v>
      </c>
      <c r="K21" s="96">
        <f t="shared" si="6"/>
        <v>233621.42400000003</v>
      </c>
      <c r="L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</row>
    <row r="22" spans="1:252" s="118" customFormat="1">
      <c r="A22" s="301" t="s">
        <v>199</v>
      </c>
      <c r="B22" s="214" t="s">
        <v>59</v>
      </c>
      <c r="C22" s="313">
        <f t="shared" si="4"/>
        <v>241408.80479999998</v>
      </c>
      <c r="D22" s="99"/>
      <c r="E22" s="326"/>
      <c r="F22" s="439"/>
      <c r="G22" s="327"/>
      <c r="H22" s="210">
        <v>2.4799999999999999E-2</v>
      </c>
      <c r="I22" s="210">
        <v>3</v>
      </c>
      <c r="J22" s="550">
        <v>3244742</v>
      </c>
      <c r="K22" s="96">
        <f t="shared" si="6"/>
        <v>241408.80479999998</v>
      </c>
      <c r="L22" s="204"/>
      <c r="M22" s="100">
        <v>1.2E-2</v>
      </c>
      <c r="N22" s="100">
        <v>3</v>
      </c>
      <c r="O22" s="333">
        <v>1912554</v>
      </c>
      <c r="P22" s="96">
        <f t="shared" ref="P22:P23" si="8">M22*N22*O22</f>
        <v>68851.944000000003</v>
      </c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</row>
    <row r="23" spans="1:252" s="118" customFormat="1" ht="15.75" thickBot="1">
      <c r="A23" s="301" t="s">
        <v>336</v>
      </c>
      <c r="B23" s="214" t="s">
        <v>59</v>
      </c>
      <c r="C23" s="313">
        <f t="shared" si="4"/>
        <v>193810.84631999998</v>
      </c>
      <c r="D23" s="177"/>
      <c r="E23" s="329"/>
      <c r="F23" s="468"/>
      <c r="G23" s="331"/>
      <c r="H23" s="100">
        <v>2.7300000000000001E-2</v>
      </c>
      <c r="I23" s="100">
        <v>2.4</v>
      </c>
      <c r="J23" s="312">
        <v>2958041</v>
      </c>
      <c r="K23" s="96">
        <f t="shared" si="6"/>
        <v>193810.84631999998</v>
      </c>
      <c r="L23" s="204"/>
      <c r="M23" s="100">
        <v>1.2E-2</v>
      </c>
      <c r="N23" s="100">
        <v>4.2</v>
      </c>
      <c r="O23" s="333">
        <v>1912554</v>
      </c>
      <c r="P23" s="96">
        <f t="shared" si="8"/>
        <v>96392.721600000004</v>
      </c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</row>
    <row r="24" spans="1:252" s="118" customFormat="1" ht="15.75" thickBot="1">
      <c r="A24" s="301" t="s">
        <v>337</v>
      </c>
      <c r="B24" s="214" t="s">
        <v>59</v>
      </c>
      <c r="C24" s="313">
        <f t="shared" si="4"/>
        <v>265744.36979999999</v>
      </c>
      <c r="D24" s="328"/>
      <c r="E24" s="307" t="s">
        <v>200</v>
      </c>
      <c r="F24" s="308"/>
      <c r="G24" s="297" t="s">
        <v>8</v>
      </c>
      <c r="H24" s="100">
        <v>2.7300000000000001E-2</v>
      </c>
      <c r="I24" s="100">
        <v>3</v>
      </c>
      <c r="J24" s="550">
        <v>3244742</v>
      </c>
      <c r="K24" s="96">
        <f t="shared" si="6"/>
        <v>265744.36979999999</v>
      </c>
      <c r="L24" s="204"/>
      <c r="M24" s="100">
        <v>9.2700000000000005E-3</v>
      </c>
      <c r="N24" s="100">
        <v>4.1500000000000004</v>
      </c>
      <c r="O24" s="333">
        <v>946686</v>
      </c>
      <c r="P24" s="107">
        <f>M24*N24*O24</f>
        <v>36419.483763000004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</row>
    <row r="25" spans="1:252" s="118" customFormat="1" ht="15.75" thickBot="1">
      <c r="A25" s="307" t="s">
        <v>200</v>
      </c>
      <c r="B25" s="308"/>
      <c r="C25" s="297" t="s">
        <v>8</v>
      </c>
      <c r="D25" s="332"/>
      <c r="E25" s="300" t="s">
        <v>201</v>
      </c>
      <c r="F25" s="334" t="s">
        <v>59</v>
      </c>
      <c r="G25" s="320">
        <f>P22</f>
        <v>68851.944000000003</v>
      </c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</row>
    <row r="26" spans="1:252" s="118" customFormat="1">
      <c r="A26" s="300" t="s">
        <v>196</v>
      </c>
      <c r="B26" s="334" t="s">
        <v>59</v>
      </c>
      <c r="C26" s="335">
        <f>K26</f>
        <v>132736.03200000001</v>
      </c>
      <c r="D26" s="332"/>
      <c r="E26" s="304" t="s">
        <v>202</v>
      </c>
      <c r="F26" s="305" t="s">
        <v>59</v>
      </c>
      <c r="G26" s="323">
        <f>P23</f>
        <v>96392.721600000004</v>
      </c>
      <c r="H26" s="100">
        <v>2.4E-2</v>
      </c>
      <c r="I26" s="100">
        <v>3</v>
      </c>
      <c r="J26" s="333">
        <v>1843556</v>
      </c>
      <c r="K26" s="96">
        <f t="shared" ref="K26" si="9">H26*I26*J26</f>
        <v>132736.03200000001</v>
      </c>
      <c r="L26" s="204"/>
      <c r="Q26" s="100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</row>
    <row r="27" spans="1:252" s="118" customFormat="1" ht="15.75" thickBot="1">
      <c r="A27" s="251" t="s">
        <v>203</v>
      </c>
      <c r="B27" s="336" t="s">
        <v>59</v>
      </c>
      <c r="C27" s="337">
        <f>K27</f>
        <v>185830.4448</v>
      </c>
      <c r="D27" s="332"/>
      <c r="E27" s="251" t="s">
        <v>204</v>
      </c>
      <c r="F27" s="336" t="s">
        <v>59</v>
      </c>
      <c r="G27" s="338">
        <f>P24</f>
        <v>36419.483763000004</v>
      </c>
      <c r="H27" s="100">
        <v>2.4E-2</v>
      </c>
      <c r="I27" s="100">
        <v>4.2</v>
      </c>
      <c r="J27" s="333">
        <v>1843556</v>
      </c>
      <c r="K27" s="96">
        <f>H27*I27*J27</f>
        <v>185830.4448</v>
      </c>
      <c r="L27" s="204"/>
      <c r="Q27" s="100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</row>
    <row r="28" spans="1:252" s="118" customFormat="1" ht="15.75" thickBot="1">
      <c r="A28" s="339" t="s">
        <v>205</v>
      </c>
      <c r="B28" s="340"/>
      <c r="C28" s="341" t="s">
        <v>8</v>
      </c>
      <c r="D28" s="332"/>
      <c r="E28" s="339" t="s">
        <v>206</v>
      </c>
      <c r="F28" s="340"/>
      <c r="G28" s="341" t="s">
        <v>8</v>
      </c>
      <c r="L28" s="204"/>
      <c r="Q28" s="100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</row>
    <row r="29" spans="1:252" s="118" customFormat="1" ht="15.75" thickBot="1">
      <c r="A29" s="342" t="s">
        <v>71</v>
      </c>
      <c r="B29" s="343"/>
      <c r="C29" s="344"/>
      <c r="D29" s="332"/>
      <c r="E29" s="342" t="s">
        <v>72</v>
      </c>
      <c r="F29" s="345"/>
      <c r="G29" s="344"/>
      <c r="L29" s="204"/>
      <c r="Q29" s="100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</row>
    <row r="30" spans="1:252" s="118" customFormat="1">
      <c r="A30" s="346" t="s">
        <v>76</v>
      </c>
      <c r="B30" s="347" t="s">
        <v>207</v>
      </c>
      <c r="C30" s="348">
        <v>4619</v>
      </c>
      <c r="D30" s="428"/>
      <c r="E30" s="346" t="s">
        <v>76</v>
      </c>
      <c r="F30" s="347" t="s">
        <v>207</v>
      </c>
      <c r="G30" s="348">
        <v>27732</v>
      </c>
      <c r="L30" s="204"/>
      <c r="Q30" s="100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</row>
    <row r="31" spans="1:252" s="118" customFormat="1">
      <c r="A31" s="349" t="s">
        <v>82</v>
      </c>
      <c r="B31" s="350" t="s">
        <v>207</v>
      </c>
      <c r="C31" s="351">
        <v>5492</v>
      </c>
      <c r="D31" s="332"/>
      <c r="E31" s="349" t="s">
        <v>82</v>
      </c>
      <c r="F31" s="350" t="s">
        <v>207</v>
      </c>
      <c r="G31" s="351">
        <v>29113</v>
      </c>
      <c r="L31" s="204"/>
      <c r="Q31" s="100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</row>
    <row r="32" spans="1:252" s="118" customFormat="1">
      <c r="A32" s="349" t="s">
        <v>85</v>
      </c>
      <c r="B32" s="350" t="s">
        <v>207</v>
      </c>
      <c r="C32" s="351">
        <v>5492</v>
      </c>
      <c r="D32" s="93"/>
      <c r="E32" s="349" t="s">
        <v>85</v>
      </c>
      <c r="F32" s="350" t="s">
        <v>207</v>
      </c>
      <c r="G32" s="351">
        <v>29113</v>
      </c>
      <c r="H32" s="100"/>
      <c r="I32" s="100"/>
      <c r="J32" s="333"/>
      <c r="K32" s="107"/>
      <c r="L32" s="204"/>
      <c r="M32" s="100"/>
      <c r="N32" s="100"/>
      <c r="O32" s="333"/>
      <c r="P32" s="107"/>
      <c r="Q32" s="100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</row>
    <row r="33" spans="1:252" s="118" customFormat="1">
      <c r="A33" s="349" t="s">
        <v>208</v>
      </c>
      <c r="B33" s="350" t="s">
        <v>207</v>
      </c>
      <c r="C33" s="351">
        <v>5492</v>
      </c>
      <c r="D33" s="93"/>
      <c r="E33" s="349" t="s">
        <v>208</v>
      </c>
      <c r="F33" s="350" t="s">
        <v>207</v>
      </c>
      <c r="G33" s="351">
        <v>29113</v>
      </c>
      <c r="H33" s="100"/>
      <c r="I33" s="100"/>
      <c r="J33" s="333"/>
      <c r="K33" s="107"/>
      <c r="L33" s="204"/>
      <c r="M33" s="100"/>
      <c r="N33" s="100"/>
      <c r="O33" s="333"/>
      <c r="P33" s="107"/>
      <c r="Q33" s="100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</row>
    <row r="34" spans="1:252" s="118" customFormat="1" ht="15.75" thickBot="1">
      <c r="A34" s="352" t="s">
        <v>87</v>
      </c>
      <c r="B34" s="353" t="s">
        <v>207</v>
      </c>
      <c r="C34" s="354">
        <v>6182</v>
      </c>
      <c r="D34" s="355"/>
      <c r="E34" s="352" t="s">
        <v>87</v>
      </c>
      <c r="F34" s="353" t="s">
        <v>207</v>
      </c>
      <c r="G34" s="354">
        <v>29513</v>
      </c>
      <c r="H34" s="100"/>
      <c r="I34" s="100"/>
      <c r="J34" s="333"/>
      <c r="K34" s="107"/>
      <c r="L34" s="204"/>
      <c r="M34" s="100"/>
      <c r="N34" s="100"/>
      <c r="O34" s="333"/>
      <c r="P34" s="107"/>
      <c r="Q34" s="100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</row>
    <row r="35" spans="1:252" s="118" customFormat="1" ht="15.75" thickBot="1">
      <c r="A35" s="514" t="s">
        <v>209</v>
      </c>
      <c r="B35" s="356"/>
      <c r="C35" s="341" t="s">
        <v>8</v>
      </c>
      <c r="D35" s="210"/>
      <c r="E35" s="357" t="s">
        <v>210</v>
      </c>
      <c r="F35" s="358"/>
      <c r="G35" s="359"/>
      <c r="H35" s="100"/>
      <c r="I35" s="100"/>
      <c r="J35" s="333"/>
      <c r="K35" s="107"/>
      <c r="L35" s="204"/>
      <c r="M35" s="100"/>
      <c r="N35" s="100"/>
      <c r="O35" s="108"/>
      <c r="P35" s="107"/>
      <c r="Q35" s="100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</row>
    <row r="36" spans="1:252" s="118" customFormat="1" ht="15.75" thickBot="1">
      <c r="A36" s="360" t="s">
        <v>211</v>
      </c>
      <c r="B36" s="361" t="s">
        <v>212</v>
      </c>
      <c r="C36" s="351">
        <v>7424</v>
      </c>
      <c r="D36" s="210"/>
      <c r="E36" s="349" t="s">
        <v>213</v>
      </c>
      <c r="F36" s="361" t="s">
        <v>207</v>
      </c>
      <c r="G36" s="362">
        <v>222210</v>
      </c>
      <c r="H36" s="100"/>
      <c r="I36" s="100"/>
      <c r="J36" s="333"/>
      <c r="K36" s="107"/>
      <c r="L36" s="204"/>
      <c r="M36" s="100"/>
      <c r="N36" s="100"/>
      <c r="O36" s="108"/>
      <c r="P36" s="107"/>
      <c r="Q36" s="100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</row>
    <row r="37" spans="1:252" s="118" customFormat="1" ht="15.75" thickBot="1">
      <c r="A37" s="360" t="s">
        <v>214</v>
      </c>
      <c r="B37" s="361" t="s">
        <v>212</v>
      </c>
      <c r="C37" s="351">
        <v>7424</v>
      </c>
      <c r="D37" s="210"/>
      <c r="E37" s="514" t="s">
        <v>215</v>
      </c>
      <c r="F37" s="363"/>
      <c r="G37" s="341" t="s">
        <v>8</v>
      </c>
      <c r="H37" s="100"/>
      <c r="I37" s="100"/>
      <c r="J37" s="333"/>
      <c r="K37" s="107"/>
      <c r="L37" s="204"/>
      <c r="M37" s="100"/>
      <c r="N37" s="100"/>
      <c r="O37" s="108"/>
      <c r="P37" s="107"/>
      <c r="Q37" s="100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</row>
    <row r="38" spans="1:252" s="118" customFormat="1" ht="15.75" thickBot="1">
      <c r="A38" s="514" t="s">
        <v>216</v>
      </c>
      <c r="B38" s="340"/>
      <c r="C38" s="341" t="s">
        <v>8</v>
      </c>
      <c r="D38" s="210"/>
      <c r="E38" s="349" t="s">
        <v>217</v>
      </c>
      <c r="F38" s="350" t="s">
        <v>207</v>
      </c>
      <c r="G38" s="364">
        <v>150</v>
      </c>
      <c r="H38" s="100"/>
      <c r="I38" s="100"/>
      <c r="J38" s="333"/>
      <c r="K38" s="107"/>
      <c r="L38" s="204"/>
      <c r="M38" s="100"/>
      <c r="N38" s="100"/>
      <c r="O38" s="108"/>
      <c r="P38" s="107"/>
      <c r="Q38" s="100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</row>
    <row r="39" spans="1:252" s="118" customFormat="1" ht="15.75" thickBot="1">
      <c r="A39" s="365" t="s">
        <v>218</v>
      </c>
      <c r="B39" s="366" t="s">
        <v>212</v>
      </c>
      <c r="C39" s="367">
        <v>1012</v>
      </c>
      <c r="D39" s="210"/>
      <c r="E39" s="352" t="s">
        <v>219</v>
      </c>
      <c r="F39" s="366" t="s">
        <v>207</v>
      </c>
      <c r="G39" s="368">
        <v>190</v>
      </c>
      <c r="H39" s="100"/>
      <c r="I39" s="100"/>
      <c r="J39" s="333"/>
      <c r="K39" s="107"/>
      <c r="L39" s="204"/>
      <c r="M39" s="369"/>
      <c r="N39" s="369"/>
      <c r="O39" s="108"/>
      <c r="P39" s="107"/>
      <c r="Q39" s="100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</row>
    <row r="40" spans="1:252" s="118" customFormat="1" ht="15.75" thickBot="1">
      <c r="A40" s="653" t="s">
        <v>220</v>
      </c>
      <c r="B40" s="654"/>
      <c r="C40" s="654"/>
      <c r="D40" s="654"/>
      <c r="E40" s="654"/>
      <c r="F40" s="654"/>
      <c r="G40" s="655"/>
      <c r="H40" s="369"/>
      <c r="I40" s="369"/>
      <c r="J40" s="369"/>
      <c r="K40" s="370"/>
      <c r="L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</row>
    <row r="41" spans="1:252" s="118" customFormat="1">
      <c r="A41" s="640" t="s">
        <v>221</v>
      </c>
      <c r="B41" s="641"/>
      <c r="C41" s="641"/>
      <c r="D41" s="641"/>
      <c r="E41" s="642"/>
      <c r="F41" s="371" t="s">
        <v>59</v>
      </c>
      <c r="G41" s="372">
        <v>4371</v>
      </c>
      <c r="L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</row>
    <row r="42" spans="1:252" s="118" customFormat="1" ht="15.75" thickBot="1">
      <c r="A42" s="637" t="s">
        <v>222</v>
      </c>
      <c r="B42" s="638"/>
      <c r="C42" s="638"/>
      <c r="D42" s="638"/>
      <c r="E42" s="639"/>
      <c r="F42" s="373" t="s">
        <v>207</v>
      </c>
      <c r="G42" s="374">
        <v>4371</v>
      </c>
      <c r="L42" s="204"/>
      <c r="Q42" s="204"/>
      <c r="R42" s="204"/>
      <c r="S42" s="67"/>
      <c r="T42" s="67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</row>
    <row r="43" spans="1:252" s="118" customFormat="1">
      <c r="A43" s="563" t="s">
        <v>141</v>
      </c>
      <c r="B43" s="564"/>
      <c r="C43" s="564"/>
      <c r="D43" s="564"/>
      <c r="E43" s="564"/>
      <c r="F43" s="564"/>
      <c r="G43" s="565"/>
      <c r="H43" s="129"/>
      <c r="I43" s="210"/>
      <c r="J43" s="376"/>
      <c r="K43" s="377"/>
      <c r="L43" s="210"/>
      <c r="M43" s="210"/>
      <c r="N43" s="210"/>
      <c r="O43" s="376"/>
      <c r="P43" s="377"/>
      <c r="Q43" s="210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</row>
    <row r="44" spans="1:252" s="118" customFormat="1">
      <c r="A44" s="557" t="s">
        <v>334</v>
      </c>
      <c r="B44" s="558"/>
      <c r="C44" s="558"/>
      <c r="D44" s="558"/>
      <c r="E44" s="558"/>
      <c r="F44" s="558"/>
      <c r="G44" s="559"/>
      <c r="H44" s="129"/>
      <c r="I44" s="210"/>
      <c r="J44" s="376"/>
      <c r="K44" s="377"/>
      <c r="L44" s="210"/>
      <c r="M44" s="210"/>
      <c r="N44" s="210"/>
      <c r="O44" s="376"/>
      <c r="P44" s="377"/>
      <c r="Q44" s="210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</row>
    <row r="45" spans="1:252" s="118" customFormat="1" ht="15.75" thickBot="1">
      <c r="A45" s="560" t="s">
        <v>332</v>
      </c>
      <c r="B45" s="561"/>
      <c r="C45" s="561"/>
      <c r="D45" s="561"/>
      <c r="E45" s="561"/>
      <c r="F45" s="561"/>
      <c r="G45" s="562"/>
      <c r="H45" s="129"/>
      <c r="I45" s="210"/>
      <c r="J45" s="376"/>
      <c r="K45" s="377"/>
      <c r="L45" s="210"/>
      <c r="M45" s="210"/>
      <c r="N45" s="210"/>
      <c r="O45" s="376"/>
      <c r="P45" s="377"/>
      <c r="Q45" s="210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</row>
    <row r="46" spans="1:252" ht="23.25" thickBot="1">
      <c r="A46" s="634" t="s">
        <v>139</v>
      </c>
      <c r="B46" s="635"/>
      <c r="C46" s="635"/>
      <c r="D46" s="635"/>
      <c r="E46" s="635"/>
      <c r="F46" s="635"/>
      <c r="G46" s="636"/>
      <c r="H46" s="375"/>
      <c r="K46" s="378"/>
      <c r="L46" s="210"/>
      <c r="M46" s="210"/>
      <c r="N46" s="210"/>
      <c r="O46" s="210"/>
      <c r="P46" s="377"/>
      <c r="Q46" s="210"/>
    </row>
    <row r="48" spans="1:252">
      <c r="H48" s="129"/>
    </row>
    <row r="49" spans="8:8">
      <c r="H49" s="502"/>
    </row>
    <row r="50" spans="8:8">
      <c r="H50" s="129"/>
    </row>
    <row r="51" spans="8:8">
      <c r="H51" s="129"/>
    </row>
    <row r="52" spans="8:8">
      <c r="H52" s="129"/>
    </row>
    <row r="53" spans="8:8">
      <c r="H53" s="502"/>
    </row>
    <row r="54" spans="8:8">
      <c r="H54" s="129"/>
    </row>
    <row r="55" spans="8:8">
      <c r="H55" s="129"/>
    </row>
    <row r="56" spans="8:8">
      <c r="H56" s="129"/>
    </row>
  </sheetData>
  <mergeCells count="11">
    <mergeCell ref="A41:E41"/>
    <mergeCell ref="A1:G1"/>
    <mergeCell ref="A3:G3"/>
    <mergeCell ref="A4:B4"/>
    <mergeCell ref="E4:F4"/>
    <mergeCell ref="A40:G40"/>
    <mergeCell ref="A44:G44"/>
    <mergeCell ref="A45:G45"/>
    <mergeCell ref="A46:G46"/>
    <mergeCell ref="A43:G43"/>
    <mergeCell ref="A42:E42"/>
  </mergeCells>
  <hyperlinks>
    <hyperlink ref="A46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10" sqref="A10:G10"/>
    </sheetView>
  </sheetViews>
  <sheetFormatPr defaultRowHeight="15"/>
  <cols>
    <col min="1" max="1" width="25.42578125" style="118" customWidth="1"/>
    <col min="2" max="2" width="5.140625" style="118" customWidth="1"/>
    <col min="3" max="3" width="8.28515625" style="118" customWidth="1"/>
    <col min="4" max="4" width="4.28515625" style="118" customWidth="1"/>
    <col min="5" max="5" width="26.140625" style="118" customWidth="1"/>
    <col min="6" max="6" width="5" style="118" customWidth="1"/>
    <col min="7" max="7" width="10.28515625" style="118" customWidth="1"/>
    <col min="8" max="8" width="8.85546875" style="118" hidden="1" customWidth="1"/>
    <col min="9" max="9" width="5.85546875" style="118" hidden="1" customWidth="1"/>
    <col min="10" max="10" width="10.28515625" style="118" hidden="1" customWidth="1"/>
    <col min="11" max="13" width="8.85546875" style="118" hidden="1" customWidth="1"/>
    <col min="14" max="14" width="6.7109375" style="118" hidden="1" customWidth="1"/>
    <col min="15" max="15" width="8.85546875" style="118" hidden="1" customWidth="1"/>
    <col min="16" max="16" width="9.140625" style="118" hidden="1" customWidth="1"/>
    <col min="17" max="17" width="9.140625" style="204" customWidth="1"/>
    <col min="18" max="16384" width="9.140625" style="204"/>
  </cols>
  <sheetData>
    <row r="1" spans="1:17" ht="20.25">
      <c r="A1" s="643" t="s">
        <v>103</v>
      </c>
      <c r="B1" s="644"/>
      <c r="C1" s="644"/>
      <c r="D1" s="644"/>
      <c r="E1" s="644"/>
      <c r="F1" s="644"/>
      <c r="G1" s="645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21" thickBot="1">
      <c r="A2" s="657" t="s">
        <v>223</v>
      </c>
      <c r="B2" s="658"/>
      <c r="C2" s="658"/>
      <c r="D2" s="658"/>
      <c r="E2" s="658"/>
      <c r="F2" s="658"/>
      <c r="G2" s="659"/>
      <c r="H2" s="204"/>
      <c r="I2" s="294"/>
      <c r="J2" s="294"/>
      <c r="K2" s="204"/>
      <c r="L2" s="204"/>
      <c r="M2" s="204"/>
      <c r="N2" s="83"/>
      <c r="O2" s="83"/>
      <c r="P2" s="204"/>
    </row>
    <row r="3" spans="1:17" ht="25.5" thickBot="1">
      <c r="A3" s="660" t="s">
        <v>224</v>
      </c>
      <c r="B3" s="661"/>
      <c r="C3" s="661"/>
      <c r="D3" s="661"/>
      <c r="E3" s="661"/>
      <c r="F3" s="661"/>
      <c r="G3" s="662"/>
      <c r="H3" s="204"/>
      <c r="I3" s="204"/>
      <c r="J3" s="204"/>
      <c r="K3" s="204"/>
      <c r="L3" s="204"/>
      <c r="M3" s="204"/>
      <c r="N3" s="204"/>
      <c r="O3" s="204"/>
      <c r="P3" s="204"/>
    </row>
    <row r="4" spans="1:17" ht="15.75" thickBot="1">
      <c r="A4" s="663" t="s">
        <v>1</v>
      </c>
      <c r="B4" s="664"/>
      <c r="C4" s="664"/>
      <c r="D4" s="595"/>
      <c r="E4" s="664"/>
      <c r="F4" s="664"/>
      <c r="G4" s="665"/>
      <c r="H4" s="204"/>
      <c r="I4" s="204"/>
      <c r="J4" s="204"/>
      <c r="K4" s="204"/>
      <c r="L4" s="204"/>
      <c r="M4" s="204"/>
      <c r="N4" s="204"/>
      <c r="O4" s="204"/>
      <c r="P4" s="204"/>
    </row>
    <row r="5" spans="1:17" s="118" customFormat="1" ht="15.75" thickBot="1">
      <c r="A5" s="666" t="s">
        <v>109</v>
      </c>
      <c r="B5" s="667"/>
      <c r="C5" s="379" t="s">
        <v>8</v>
      </c>
      <c r="D5" s="380"/>
      <c r="E5" s="668" t="s">
        <v>110</v>
      </c>
      <c r="F5" s="669"/>
      <c r="G5" s="379" t="s">
        <v>8</v>
      </c>
      <c r="H5" s="204"/>
      <c r="I5" s="204" t="s">
        <v>53</v>
      </c>
      <c r="J5" s="204"/>
      <c r="K5" s="204"/>
      <c r="L5" s="204"/>
      <c r="M5" s="204"/>
      <c r="N5" s="204"/>
      <c r="O5" s="204"/>
      <c r="P5" s="204"/>
      <c r="Q5" s="204"/>
    </row>
    <row r="6" spans="1:17" s="118" customFormat="1">
      <c r="A6" s="304" t="s">
        <v>225</v>
      </c>
      <c r="B6" s="381" t="s">
        <v>59</v>
      </c>
      <c r="C6" s="92">
        <v>98668</v>
      </c>
      <c r="D6" s="99"/>
      <c r="E6" s="304" t="s">
        <v>226</v>
      </c>
      <c r="F6" s="381" t="s">
        <v>59</v>
      </c>
      <c r="G6" s="92">
        <v>28529</v>
      </c>
      <c r="H6" s="204">
        <v>1.2E-2</v>
      </c>
      <c r="I6" s="204">
        <v>1</v>
      </c>
      <c r="J6" s="204">
        <v>2004541</v>
      </c>
      <c r="K6" s="382">
        <f>J6*I6*H6</f>
        <v>24054.492000000002</v>
      </c>
      <c r="L6" s="204"/>
      <c r="M6" s="204">
        <v>4.0000000000000001E-3</v>
      </c>
      <c r="N6" s="204">
        <v>1</v>
      </c>
      <c r="O6" s="204">
        <v>2004541</v>
      </c>
      <c r="P6" s="382">
        <f>O6*N6*M6</f>
        <v>8018.1639999999998</v>
      </c>
      <c r="Q6" s="204"/>
    </row>
    <row r="7" spans="1:17" s="118" customFormat="1" ht="15.75" thickBot="1">
      <c r="A7" s="251"/>
      <c r="B7" s="383" t="s">
        <v>59</v>
      </c>
      <c r="C7" s="384"/>
      <c r="D7" s="385"/>
      <c r="E7" s="251" t="s">
        <v>227</v>
      </c>
      <c r="F7" s="383" t="s">
        <v>59</v>
      </c>
      <c r="G7" s="384">
        <v>52097</v>
      </c>
      <c r="H7" s="204">
        <v>1.2E-2</v>
      </c>
      <c r="I7" s="204">
        <v>1.1000000000000001</v>
      </c>
      <c r="J7" s="204">
        <v>2004541</v>
      </c>
      <c r="K7" s="382">
        <f>H7*I7*J7</f>
        <v>26459.941200000005</v>
      </c>
      <c r="L7" s="204"/>
      <c r="M7" s="204">
        <v>4.0000000000000001E-3</v>
      </c>
      <c r="N7" s="204">
        <v>1.1000000000000001</v>
      </c>
      <c r="O7" s="204">
        <v>2004541</v>
      </c>
      <c r="P7" s="382">
        <f>M7*N7*O7</f>
        <v>8819.9804000000004</v>
      </c>
      <c r="Q7" s="204"/>
    </row>
    <row r="8" spans="1:17" s="118" customFormat="1" ht="15.75" thickBot="1">
      <c r="A8" s="551"/>
      <c r="B8" s="551"/>
      <c r="C8" s="552"/>
      <c r="D8" s="385"/>
      <c r="E8" s="551"/>
      <c r="F8" s="551"/>
      <c r="G8" s="552"/>
      <c r="H8" s="204"/>
      <c r="I8" s="204"/>
      <c r="J8" s="204"/>
      <c r="K8" s="382"/>
      <c r="L8" s="204"/>
      <c r="M8" s="204"/>
      <c r="N8" s="204"/>
      <c r="O8" s="204"/>
      <c r="P8" s="382"/>
      <c r="Q8" s="204"/>
    </row>
    <row r="9" spans="1:17" s="118" customFormat="1">
      <c r="A9" s="563" t="s">
        <v>141</v>
      </c>
      <c r="B9" s="564"/>
      <c r="C9" s="564"/>
      <c r="D9" s="564"/>
      <c r="E9" s="564"/>
      <c r="F9" s="564"/>
      <c r="G9" s="565"/>
      <c r="H9" s="204"/>
      <c r="I9" s="204"/>
      <c r="J9" s="204"/>
      <c r="K9" s="382"/>
      <c r="L9" s="204"/>
      <c r="M9" s="204"/>
      <c r="N9" s="204"/>
      <c r="O9" s="204"/>
      <c r="P9" s="382"/>
      <c r="Q9" s="204"/>
    </row>
    <row r="10" spans="1:17" s="118" customFormat="1">
      <c r="A10" s="557" t="s">
        <v>334</v>
      </c>
      <c r="B10" s="558"/>
      <c r="C10" s="558"/>
      <c r="D10" s="558"/>
      <c r="E10" s="558"/>
      <c r="F10" s="558"/>
      <c r="G10" s="559"/>
      <c r="H10" s="204"/>
      <c r="I10" s="204"/>
      <c r="J10" s="204"/>
      <c r="K10" s="382"/>
      <c r="L10" s="204"/>
      <c r="M10" s="204"/>
      <c r="N10" s="204"/>
      <c r="O10" s="204"/>
      <c r="P10" s="382"/>
      <c r="Q10" s="204"/>
    </row>
    <row r="11" spans="1:17" s="118" customFormat="1" ht="15.75" thickBot="1">
      <c r="A11" s="560" t="s">
        <v>332</v>
      </c>
      <c r="B11" s="561"/>
      <c r="C11" s="561"/>
      <c r="D11" s="561"/>
      <c r="E11" s="561"/>
      <c r="F11" s="561"/>
      <c r="G11" s="562"/>
      <c r="H11" s="204"/>
      <c r="I11" s="204"/>
      <c r="J11" s="204"/>
      <c r="K11" s="382"/>
      <c r="L11" s="204"/>
      <c r="M11" s="204"/>
      <c r="N11" s="204"/>
      <c r="O11" s="204"/>
      <c r="P11" s="382"/>
      <c r="Q11" s="204"/>
    </row>
    <row r="12" spans="1:17" ht="15.75" thickBot="1">
      <c r="A12" s="561"/>
      <c r="B12" s="561"/>
      <c r="C12" s="561"/>
      <c r="D12" s="561"/>
      <c r="E12" s="561"/>
      <c r="F12" s="561"/>
      <c r="G12" s="561"/>
      <c r="H12" s="129"/>
      <c r="I12" s="204"/>
      <c r="J12" s="204"/>
      <c r="K12" s="204"/>
      <c r="L12" s="204"/>
      <c r="M12" s="204"/>
      <c r="N12" s="204"/>
      <c r="O12" s="204"/>
      <c r="P12" s="204"/>
    </row>
    <row r="13" spans="1:17">
      <c r="A13" s="563" t="s">
        <v>142</v>
      </c>
      <c r="B13" s="564"/>
      <c r="C13" s="564"/>
      <c r="D13" s="564"/>
      <c r="E13" s="564"/>
      <c r="F13" s="564"/>
      <c r="G13" s="565"/>
      <c r="H13" s="129"/>
      <c r="I13" s="204"/>
      <c r="J13" s="204"/>
      <c r="K13" s="204"/>
      <c r="L13" s="204"/>
      <c r="M13" s="204"/>
      <c r="N13" s="204"/>
      <c r="O13" s="204"/>
      <c r="P13" s="204"/>
    </row>
    <row r="14" spans="1:17">
      <c r="A14" s="557" t="s">
        <v>137</v>
      </c>
      <c r="B14" s="558"/>
      <c r="C14" s="558"/>
      <c r="D14" s="558"/>
      <c r="E14" s="558"/>
      <c r="F14" s="558"/>
      <c r="G14" s="559"/>
      <c r="H14" s="129"/>
      <c r="I14" s="204"/>
      <c r="J14" s="204"/>
      <c r="K14" s="204"/>
      <c r="L14" s="204"/>
      <c r="M14" s="204"/>
      <c r="N14" s="204"/>
      <c r="O14" s="204"/>
      <c r="P14" s="204"/>
    </row>
    <row r="15" spans="1:17" ht="15.75" thickBot="1">
      <c r="A15" s="560" t="s">
        <v>107</v>
      </c>
      <c r="B15" s="561"/>
      <c r="C15" s="561"/>
      <c r="D15" s="561"/>
      <c r="E15" s="561"/>
      <c r="F15" s="561"/>
      <c r="G15" s="562"/>
      <c r="H15" s="253"/>
      <c r="I15" s="204"/>
      <c r="J15" s="204"/>
      <c r="K15" s="204"/>
      <c r="L15" s="204"/>
      <c r="M15" s="204"/>
      <c r="N15" s="204"/>
      <c r="O15" s="204"/>
      <c r="P15" s="204"/>
    </row>
    <row r="16" spans="1:17" ht="15.75" thickBot="1">
      <c r="A16" s="656"/>
      <c r="B16" s="656"/>
      <c r="C16" s="656"/>
      <c r="D16" s="656"/>
      <c r="E16" s="656"/>
      <c r="F16" s="656"/>
      <c r="G16" s="656"/>
      <c r="H16" s="129"/>
      <c r="I16" s="204"/>
      <c r="J16" s="204"/>
      <c r="K16" s="204"/>
      <c r="L16" s="204"/>
      <c r="M16" s="204"/>
      <c r="N16" s="204"/>
      <c r="O16" s="204"/>
      <c r="P16" s="204"/>
    </row>
    <row r="17" spans="1:16">
      <c r="A17" s="563" t="s">
        <v>228</v>
      </c>
      <c r="B17" s="564"/>
      <c r="C17" s="564"/>
      <c r="D17" s="564"/>
      <c r="E17" s="564"/>
      <c r="F17" s="564"/>
      <c r="G17" s="565"/>
      <c r="H17" s="129"/>
      <c r="I17" s="204"/>
      <c r="J17" s="204"/>
      <c r="K17" s="204"/>
      <c r="L17" s="204"/>
      <c r="M17" s="204"/>
      <c r="N17" s="204"/>
      <c r="O17" s="204"/>
      <c r="P17" s="204"/>
    </row>
    <row r="18" spans="1:16">
      <c r="A18" s="557" t="s">
        <v>138</v>
      </c>
      <c r="B18" s="558"/>
      <c r="C18" s="558"/>
      <c r="D18" s="558"/>
      <c r="E18" s="558"/>
      <c r="F18" s="558"/>
      <c r="G18" s="559"/>
      <c r="H18" s="129"/>
      <c r="I18" s="204"/>
      <c r="J18" s="204"/>
      <c r="K18" s="204"/>
      <c r="L18" s="204"/>
      <c r="M18" s="204"/>
      <c r="N18" s="204"/>
      <c r="O18" s="204"/>
      <c r="P18" s="204"/>
    </row>
    <row r="19" spans="1:16" ht="15.75" thickBot="1">
      <c r="A19" s="560" t="s">
        <v>108</v>
      </c>
      <c r="B19" s="561"/>
      <c r="C19" s="561"/>
      <c r="D19" s="561"/>
      <c r="E19" s="561"/>
      <c r="F19" s="561"/>
      <c r="G19" s="562"/>
      <c r="H19" s="253"/>
      <c r="I19" s="204"/>
      <c r="J19" s="204"/>
      <c r="K19" s="204"/>
      <c r="L19" s="204"/>
      <c r="M19" s="204"/>
      <c r="N19" s="204"/>
      <c r="O19" s="204"/>
      <c r="P19" s="204"/>
    </row>
    <row r="20" spans="1:16" ht="15.75" thickBot="1">
      <c r="A20" s="253"/>
      <c r="B20" s="253"/>
      <c r="C20" s="253"/>
      <c r="D20" s="253"/>
      <c r="E20" s="253"/>
      <c r="F20" s="253"/>
      <c r="G20" s="253"/>
      <c r="H20" s="204"/>
      <c r="I20" s="204"/>
      <c r="J20" s="204"/>
      <c r="K20" s="204"/>
      <c r="L20" s="204"/>
      <c r="M20" s="204"/>
      <c r="N20" s="204"/>
      <c r="O20" s="204"/>
      <c r="P20" s="204"/>
    </row>
    <row r="21" spans="1:16" ht="23.25" thickBot="1">
      <c r="A21" s="634" t="s">
        <v>139</v>
      </c>
      <c r="B21" s="635"/>
      <c r="C21" s="635"/>
      <c r="D21" s="635"/>
      <c r="E21" s="635"/>
      <c r="F21" s="635"/>
      <c r="G21" s="636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1:16" ht="15" customHeight="1">
      <c r="A22" s="204"/>
      <c r="B22" s="204"/>
      <c r="C22" s="204"/>
      <c r="D22" s="204"/>
      <c r="E22" s="204"/>
      <c r="F22" s="204"/>
      <c r="G22" s="204"/>
    </row>
    <row r="23" spans="1:16" ht="28.5">
      <c r="A23" s="204"/>
      <c r="B23" s="204"/>
      <c r="C23" s="254" t="s">
        <v>119</v>
      </c>
      <c r="D23" s="254"/>
      <c r="E23" s="254"/>
    </row>
    <row r="24" spans="1:16" ht="28.5">
      <c r="A24" s="204"/>
      <c r="B24" s="204"/>
      <c r="C24" s="254"/>
      <c r="D24" s="254"/>
      <c r="E24" s="254"/>
    </row>
    <row r="25" spans="1:16" ht="28.5">
      <c r="A25" s="204"/>
      <c r="B25" s="204"/>
      <c r="C25" s="254"/>
      <c r="D25" s="254"/>
      <c r="E25" s="254"/>
    </row>
  </sheetData>
  <mergeCells count="18">
    <mergeCell ref="A9:G9"/>
    <mergeCell ref="A10:G10"/>
    <mergeCell ref="A11:G11"/>
    <mergeCell ref="A1:G1"/>
    <mergeCell ref="A2:G2"/>
    <mergeCell ref="A3:G3"/>
    <mergeCell ref="A4:G4"/>
    <mergeCell ref="A5:B5"/>
    <mergeCell ref="E5:F5"/>
    <mergeCell ref="A18:G18"/>
    <mergeCell ref="A19:G19"/>
    <mergeCell ref="A21:G21"/>
    <mergeCell ref="A12:G12"/>
    <mergeCell ref="A13:G13"/>
    <mergeCell ref="A14:G14"/>
    <mergeCell ref="A15:G15"/>
    <mergeCell ref="A16:G16"/>
    <mergeCell ref="A17:G17"/>
  </mergeCells>
  <hyperlinks>
    <hyperlink ref="A2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9"/>
  <sheetViews>
    <sheetView workbookViewId="0">
      <selection activeCell="A36" sqref="A36:G36"/>
    </sheetView>
  </sheetViews>
  <sheetFormatPr defaultRowHeight="15"/>
  <cols>
    <col min="1" max="1" width="21.85546875" style="204" customWidth="1"/>
    <col min="2" max="2" width="5.42578125" style="204" customWidth="1"/>
    <col min="3" max="3" width="10.28515625" style="204" bestFit="1" customWidth="1"/>
    <col min="4" max="4" width="7.28515625" style="204" customWidth="1"/>
    <col min="5" max="5" width="21.85546875" style="204" customWidth="1"/>
    <col min="6" max="6" width="5.42578125" style="204" customWidth="1"/>
    <col min="7" max="7" width="10.85546875" style="204" customWidth="1"/>
    <col min="8" max="17" width="9.140625" style="204" hidden="1" customWidth="1"/>
    <col min="18" max="29" width="9.140625" style="204" customWidth="1"/>
    <col min="30" max="16384" width="9.140625" style="204"/>
  </cols>
  <sheetData>
    <row r="1" spans="1:247" ht="16.5" customHeight="1">
      <c r="A1" s="623" t="s">
        <v>103</v>
      </c>
      <c r="B1" s="624"/>
      <c r="C1" s="624"/>
      <c r="D1" s="624"/>
      <c r="E1" s="624"/>
      <c r="F1" s="624"/>
      <c r="G1" s="625"/>
    </row>
    <row r="2" spans="1:247" ht="18" customHeight="1" thickBot="1">
      <c r="A2" s="703" t="s">
        <v>324</v>
      </c>
      <c r="B2" s="704"/>
      <c r="C2" s="704"/>
      <c r="D2" s="704"/>
      <c r="E2" s="704"/>
      <c r="F2" s="704"/>
      <c r="G2" s="705"/>
    </row>
    <row r="3" spans="1:247" s="118" customFormat="1" ht="24" customHeight="1" thickBot="1">
      <c r="A3" s="706" t="s">
        <v>241</v>
      </c>
      <c r="B3" s="707"/>
      <c r="C3" s="707"/>
      <c r="D3" s="707"/>
      <c r="E3" s="707"/>
      <c r="F3" s="707"/>
      <c r="G3" s="708"/>
      <c r="H3" s="204"/>
      <c r="I3" s="204"/>
      <c r="J3" s="204"/>
      <c r="K3" s="67"/>
      <c r="L3" s="204"/>
      <c r="M3" s="204"/>
      <c r="N3" s="69"/>
      <c r="O3" s="204"/>
      <c r="P3" s="204"/>
      <c r="Q3" s="67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</row>
    <row r="4" spans="1:247" s="118" customFormat="1" ht="15.75" thickBot="1">
      <c r="A4" s="687" t="s">
        <v>242</v>
      </c>
      <c r="B4" s="688"/>
      <c r="C4" s="689"/>
      <c r="D4" s="416"/>
      <c r="E4" s="697" t="s">
        <v>243</v>
      </c>
      <c r="F4" s="698"/>
      <c r="G4" s="699"/>
      <c r="H4" s="204"/>
      <c r="I4" s="204"/>
      <c r="J4" s="204"/>
      <c r="K4" s="67"/>
      <c r="L4" s="204"/>
      <c r="M4" s="204"/>
      <c r="N4" s="69"/>
      <c r="O4" s="204"/>
      <c r="P4" s="204"/>
      <c r="Q4" s="67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</row>
    <row r="5" spans="1:247" s="118" customFormat="1">
      <c r="A5" s="417" t="s">
        <v>23</v>
      </c>
      <c r="B5" s="418" t="s">
        <v>0</v>
      </c>
      <c r="C5" s="419">
        <f>K5</f>
        <v>5930.82</v>
      </c>
      <c r="D5" s="690"/>
      <c r="E5" s="421" t="s">
        <v>244</v>
      </c>
      <c r="F5" s="422" t="s">
        <v>0</v>
      </c>
      <c r="G5" s="423">
        <v>52</v>
      </c>
      <c r="H5" s="204">
        <v>1.2E-2</v>
      </c>
      <c r="I5" s="204">
        <v>1</v>
      </c>
      <c r="J5" s="204">
        <v>494235</v>
      </c>
      <c r="K5" s="67">
        <f t="shared" ref="K5:K10" si="0">H5*I5*J5</f>
        <v>5930.82</v>
      </c>
      <c r="L5" s="204"/>
      <c r="M5" s="204"/>
      <c r="N5" s="69"/>
      <c r="O5" s="204"/>
      <c r="P5" s="204"/>
      <c r="Q5" s="67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</row>
    <row r="6" spans="1:247" s="118" customFormat="1">
      <c r="A6" s="417" t="s">
        <v>28</v>
      </c>
      <c r="B6" s="418" t="s">
        <v>0</v>
      </c>
      <c r="C6" s="419">
        <f t="shared" ref="C6:C10" si="1">K6</f>
        <v>6523.902000000001</v>
      </c>
      <c r="D6" s="690"/>
      <c r="E6" s="421" t="s">
        <v>245</v>
      </c>
      <c r="F6" s="422" t="s">
        <v>0</v>
      </c>
      <c r="G6" s="423">
        <v>80</v>
      </c>
      <c r="H6" s="204">
        <v>1.2E-2</v>
      </c>
      <c r="I6" s="204">
        <v>1.1000000000000001</v>
      </c>
      <c r="J6" s="204">
        <v>494235</v>
      </c>
      <c r="K6" s="67">
        <f t="shared" si="0"/>
        <v>6523.902000000001</v>
      </c>
      <c r="L6" s="204"/>
      <c r="M6" s="204"/>
      <c r="N6" s="69"/>
      <c r="O6" s="204"/>
      <c r="P6" s="204"/>
      <c r="Q6" s="67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</row>
    <row r="7" spans="1:247" s="118" customFormat="1" ht="15.75" thickBot="1">
      <c r="A7" s="417" t="s">
        <v>31</v>
      </c>
      <c r="B7" s="418" t="s">
        <v>0</v>
      </c>
      <c r="C7" s="419">
        <f t="shared" ref="C7:C8" si="2">K7</f>
        <v>7116.9839999999995</v>
      </c>
      <c r="D7" s="690"/>
      <c r="E7" s="424" t="s">
        <v>246</v>
      </c>
      <c r="F7" s="425" t="s">
        <v>0</v>
      </c>
      <c r="G7" s="426">
        <v>90</v>
      </c>
      <c r="H7" s="204">
        <v>1.2E-2</v>
      </c>
      <c r="I7" s="204">
        <v>1.2</v>
      </c>
      <c r="J7" s="204">
        <v>494235</v>
      </c>
      <c r="K7" s="67">
        <f t="shared" ref="K7:K8" si="3">H7*I7*J7</f>
        <v>7116.9839999999995</v>
      </c>
      <c r="L7" s="204"/>
      <c r="M7" s="204"/>
      <c r="N7" s="69"/>
      <c r="O7" s="204"/>
      <c r="P7" s="204"/>
      <c r="Q7" s="67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</row>
    <row r="8" spans="1:247" s="118" customFormat="1" ht="15.75" thickBot="1">
      <c r="A8" s="417" t="s">
        <v>34</v>
      </c>
      <c r="B8" s="418" t="s">
        <v>0</v>
      </c>
      <c r="C8" s="419">
        <f t="shared" si="2"/>
        <v>7710.0660000000007</v>
      </c>
      <c r="D8" s="690"/>
      <c r="E8" s="687" t="s">
        <v>209</v>
      </c>
      <c r="F8" s="688"/>
      <c r="G8" s="689"/>
      <c r="H8" s="204">
        <v>1.2E-2</v>
      </c>
      <c r="I8" s="204">
        <v>1.3</v>
      </c>
      <c r="J8" s="204">
        <v>494235</v>
      </c>
      <c r="K8" s="67">
        <f t="shared" si="3"/>
        <v>7710.0660000000007</v>
      </c>
      <c r="L8" s="204"/>
      <c r="M8" s="204"/>
      <c r="N8" s="69"/>
      <c r="O8" s="204"/>
      <c r="P8" s="204"/>
      <c r="Q8" s="67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</row>
    <row r="9" spans="1:247" s="118" customFormat="1">
      <c r="A9" s="417" t="s">
        <v>38</v>
      </c>
      <c r="B9" s="418" t="s">
        <v>0</v>
      </c>
      <c r="C9" s="419">
        <f t="shared" si="1"/>
        <v>9481.7015999999985</v>
      </c>
      <c r="D9" s="690"/>
      <c r="E9" s="709" t="s">
        <v>247</v>
      </c>
      <c r="F9" s="711" t="s">
        <v>248</v>
      </c>
      <c r="G9" s="713">
        <v>2850</v>
      </c>
      <c r="H9" s="204">
        <v>1.2E-2</v>
      </c>
      <c r="I9" s="204">
        <v>1.4</v>
      </c>
      <c r="J9" s="204">
        <v>564387</v>
      </c>
      <c r="K9" s="67">
        <f t="shared" si="0"/>
        <v>9481.7015999999985</v>
      </c>
      <c r="L9" s="204"/>
      <c r="M9" s="204"/>
      <c r="N9" s="69"/>
      <c r="O9" s="204"/>
      <c r="P9" s="204"/>
      <c r="Q9" s="67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</row>
    <row r="10" spans="1:247" s="118" customFormat="1" ht="15.75" thickBot="1">
      <c r="A10" s="417" t="s">
        <v>41</v>
      </c>
      <c r="B10" s="418" t="s">
        <v>0</v>
      </c>
      <c r="C10" s="419">
        <f t="shared" si="1"/>
        <v>10158.966</v>
      </c>
      <c r="D10" s="690"/>
      <c r="E10" s="710"/>
      <c r="F10" s="712"/>
      <c r="G10" s="714"/>
      <c r="H10" s="204">
        <v>1.2E-2</v>
      </c>
      <c r="I10" s="204">
        <v>1.5</v>
      </c>
      <c r="J10" s="204">
        <v>564387</v>
      </c>
      <c r="K10" s="67">
        <f t="shared" si="0"/>
        <v>10158.966</v>
      </c>
      <c r="L10" s="204"/>
      <c r="M10" s="204"/>
      <c r="N10" s="69"/>
      <c r="O10" s="204"/>
      <c r="P10" s="204"/>
      <c r="Q10" s="67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</row>
    <row r="11" spans="1:247" s="118" customFormat="1" ht="15.75" thickBot="1">
      <c r="A11" s="684" t="s">
        <v>249</v>
      </c>
      <c r="B11" s="685"/>
      <c r="C11" s="686"/>
      <c r="D11" s="428"/>
      <c r="E11" s="687" t="s">
        <v>250</v>
      </c>
      <c r="F11" s="688"/>
      <c r="G11" s="689"/>
      <c r="H11" s="204"/>
      <c r="I11" s="204"/>
      <c r="J11" s="204">
        <v>597161</v>
      </c>
      <c r="K11" s="67"/>
      <c r="L11" s="204"/>
      <c r="M11" s="204"/>
      <c r="N11" s="69"/>
      <c r="O11" s="204"/>
      <c r="P11" s="204"/>
      <c r="Q11" s="67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</row>
    <row r="12" spans="1:247" s="118" customFormat="1">
      <c r="A12" s="520" t="s">
        <v>251</v>
      </c>
      <c r="B12" s="521" t="s">
        <v>0</v>
      </c>
      <c r="C12" s="524">
        <v>40981</v>
      </c>
      <c r="D12" s="690"/>
      <c r="E12" s="418" t="s">
        <v>252</v>
      </c>
      <c r="F12" s="422" t="s">
        <v>0</v>
      </c>
      <c r="G12" s="430">
        <f>Q12</f>
        <v>12982.62816</v>
      </c>
      <c r="H12" s="204">
        <v>3.5999999999999997E-2</v>
      </c>
      <c r="I12" s="204">
        <v>2.4</v>
      </c>
      <c r="J12" s="204">
        <v>569187</v>
      </c>
      <c r="K12" s="67">
        <f>J12*I12*H12</f>
        <v>49177.756799999996</v>
      </c>
      <c r="L12" s="204"/>
      <c r="M12" s="204"/>
      <c r="N12" s="431">
        <v>1.0800000000000001E-2</v>
      </c>
      <c r="O12" s="118">
        <v>2.4</v>
      </c>
      <c r="P12" s="204">
        <v>500873</v>
      </c>
      <c r="Q12" s="67">
        <f t="shared" ref="Q12:Q17" si="4">N12*O12*P12</f>
        <v>12982.62816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</row>
    <row r="13" spans="1:247" s="118" customFormat="1">
      <c r="A13" s="417" t="s">
        <v>253</v>
      </c>
      <c r="B13" s="427" t="s">
        <v>254</v>
      </c>
      <c r="C13" s="525">
        <v>49178</v>
      </c>
      <c r="D13" s="690"/>
      <c r="E13" s="418" t="s">
        <v>255</v>
      </c>
      <c r="F13" s="422" t="s">
        <v>0</v>
      </c>
      <c r="G13" s="430">
        <f>Q13-7%</f>
        <v>12111.646160000002</v>
      </c>
      <c r="H13" s="204">
        <v>3.5999999999999997E-2</v>
      </c>
      <c r="I13" s="204">
        <v>2.4</v>
      </c>
      <c r="J13" s="204">
        <v>569187</v>
      </c>
      <c r="K13" s="67">
        <v>41394</v>
      </c>
      <c r="L13" s="204"/>
      <c r="M13" s="204"/>
      <c r="N13" s="431">
        <v>1.0800000000000001E-2</v>
      </c>
      <c r="O13" s="118">
        <v>2.4</v>
      </c>
      <c r="P13" s="204">
        <v>467273</v>
      </c>
      <c r="Q13" s="67">
        <f t="shared" si="4"/>
        <v>12111.716160000002</v>
      </c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</row>
    <row r="14" spans="1:247" s="118" customFormat="1">
      <c r="A14" s="417" t="s">
        <v>256</v>
      </c>
      <c r="B14" s="427" t="s">
        <v>0</v>
      </c>
      <c r="C14" s="525">
        <v>61472</v>
      </c>
      <c r="D14" s="690"/>
      <c r="E14" s="418" t="s">
        <v>257</v>
      </c>
      <c r="F14" s="422" t="s">
        <v>0</v>
      </c>
      <c r="G14" s="430">
        <f t="shared" ref="G14:G16" si="5">Q14</f>
        <v>16228.285199999998</v>
      </c>
      <c r="H14" s="204">
        <v>3.5999999999999997E-2</v>
      </c>
      <c r="I14" s="204">
        <v>3</v>
      </c>
      <c r="J14" s="204">
        <v>569187</v>
      </c>
      <c r="K14" s="67">
        <f>J14*I14*H14</f>
        <v>61472.195999999996</v>
      </c>
      <c r="L14" s="204"/>
      <c r="M14" s="204"/>
      <c r="N14" s="431">
        <v>1.0800000000000001E-2</v>
      </c>
      <c r="O14" s="118">
        <v>3</v>
      </c>
      <c r="P14" s="204">
        <v>500873</v>
      </c>
      <c r="Q14" s="67">
        <f t="shared" si="4"/>
        <v>16228.285199999998</v>
      </c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</row>
    <row r="15" spans="1:247" s="118" customFormat="1">
      <c r="A15" s="522" t="s">
        <v>259</v>
      </c>
      <c r="B15" s="523" t="s">
        <v>0</v>
      </c>
      <c r="C15" s="526">
        <v>77865</v>
      </c>
      <c r="D15" s="690"/>
      <c r="E15" s="418" t="s">
        <v>258</v>
      </c>
      <c r="F15" s="422" t="s">
        <v>0</v>
      </c>
      <c r="G15" s="430">
        <f t="shared" si="5"/>
        <v>15139.645199999999</v>
      </c>
      <c r="H15" s="204">
        <v>3.5999999999999997E-2</v>
      </c>
      <c r="I15" s="204">
        <v>3.8</v>
      </c>
      <c r="J15" s="204">
        <v>569187</v>
      </c>
      <c r="K15" s="67">
        <f>J15*I15*H15</f>
        <v>77864.781600000002</v>
      </c>
      <c r="L15" s="204"/>
      <c r="M15" s="204"/>
      <c r="N15" s="431">
        <v>1.0800000000000001E-2</v>
      </c>
      <c r="O15" s="118">
        <v>3</v>
      </c>
      <c r="P15" s="204">
        <v>467273</v>
      </c>
      <c r="Q15" s="67">
        <f t="shared" si="4"/>
        <v>15139.645199999999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</row>
    <row r="16" spans="1:247" s="118" customFormat="1" ht="15.75" thickBot="1">
      <c r="A16" s="329"/>
      <c r="B16" s="527"/>
      <c r="C16" s="331"/>
      <c r="D16" s="690"/>
      <c r="E16" s="418" t="s">
        <v>260</v>
      </c>
      <c r="F16" s="422" t="s">
        <v>0</v>
      </c>
      <c r="G16" s="430">
        <f t="shared" si="5"/>
        <v>20555.82792</v>
      </c>
      <c r="H16" s="204"/>
      <c r="I16" s="204"/>
      <c r="J16" s="204"/>
      <c r="K16" s="67"/>
      <c r="L16" s="204"/>
      <c r="M16" s="204"/>
      <c r="N16" s="431">
        <v>1.0800000000000001E-2</v>
      </c>
      <c r="O16" s="118">
        <v>3.8</v>
      </c>
      <c r="P16" s="204">
        <v>500873</v>
      </c>
      <c r="Q16" s="67">
        <f t="shared" si="4"/>
        <v>20555.82792</v>
      </c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</row>
    <row r="17" spans="1:247" s="118" customFormat="1" ht="15.75" thickBot="1">
      <c r="A17" s="700" t="s">
        <v>325</v>
      </c>
      <c r="B17" s="701"/>
      <c r="C17" s="702"/>
      <c r="D17" s="690"/>
      <c r="E17" s="687" t="s">
        <v>326</v>
      </c>
      <c r="F17" s="688"/>
      <c r="G17" s="689"/>
      <c r="L17" s="204"/>
      <c r="M17" s="204"/>
      <c r="N17" s="431">
        <v>1.0800000000000001E-2</v>
      </c>
      <c r="O17" s="118">
        <v>3</v>
      </c>
      <c r="P17" s="204">
        <v>267226</v>
      </c>
      <c r="Q17" s="67">
        <f t="shared" si="4"/>
        <v>8658.1224000000002</v>
      </c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</row>
    <row r="18" spans="1:247" s="118" customFormat="1" ht="15.75" thickBot="1">
      <c r="A18" s="432" t="s">
        <v>196</v>
      </c>
      <c r="B18" s="427" t="s">
        <v>0</v>
      </c>
      <c r="C18" s="429">
        <f>K18</f>
        <v>17455.896000000001</v>
      </c>
      <c r="D18" s="420"/>
      <c r="E18" s="432" t="s">
        <v>327</v>
      </c>
      <c r="F18" s="422" t="s">
        <v>0</v>
      </c>
      <c r="G18" s="430">
        <f>Q17</f>
        <v>8658.1224000000002</v>
      </c>
      <c r="H18" s="118">
        <v>2.4E-2</v>
      </c>
      <c r="I18" s="118">
        <v>3</v>
      </c>
      <c r="J18" s="118">
        <v>242443</v>
      </c>
      <c r="K18" s="67">
        <f>J18*I18*H18</f>
        <v>17455.896000000001</v>
      </c>
      <c r="L18" s="204"/>
      <c r="M18" s="204"/>
      <c r="N18" s="431"/>
      <c r="P18" s="204"/>
      <c r="Q18" s="67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</row>
    <row r="19" spans="1:247" s="118" customFormat="1">
      <c r="A19" s="691" t="s">
        <v>205</v>
      </c>
      <c r="B19" s="692"/>
      <c r="C19" s="693"/>
      <c r="D19" s="428"/>
      <c r="E19" s="694" t="s">
        <v>261</v>
      </c>
      <c r="F19" s="695"/>
      <c r="G19" s="696"/>
      <c r="H19" s="204"/>
      <c r="I19" s="204"/>
      <c r="J19" s="204"/>
      <c r="K19" s="67"/>
      <c r="L19" s="204"/>
      <c r="M19" s="204"/>
      <c r="N19" s="69"/>
      <c r="O19" s="204"/>
      <c r="P19" s="204"/>
      <c r="Q19" s="67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</row>
    <row r="20" spans="1:247" s="118" customFormat="1">
      <c r="A20" s="433" t="s">
        <v>262</v>
      </c>
      <c r="B20" s="422" t="s">
        <v>0</v>
      </c>
      <c r="C20" s="419">
        <v>1023</v>
      </c>
      <c r="D20" s="434"/>
      <c r="E20" s="435" t="s">
        <v>263</v>
      </c>
      <c r="F20" s="436" t="s">
        <v>0</v>
      </c>
      <c r="G20" s="437">
        <v>7856</v>
      </c>
      <c r="H20" s="387"/>
      <c r="I20" s="65"/>
      <c r="J20" s="209"/>
      <c r="K20" s="65"/>
      <c r="L20" s="286"/>
      <c r="M20" s="286"/>
      <c r="N20" s="65"/>
      <c r="O20" s="204"/>
      <c r="P20" s="204"/>
      <c r="Q20" s="67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</row>
    <row r="21" spans="1:247" s="118" customFormat="1">
      <c r="A21" s="433" t="s">
        <v>264</v>
      </c>
      <c r="B21" s="422" t="s">
        <v>0</v>
      </c>
      <c r="C21" s="419">
        <v>1023</v>
      </c>
      <c r="D21" s="434"/>
      <c r="E21" s="435" t="s">
        <v>265</v>
      </c>
      <c r="F21" s="427" t="s">
        <v>0</v>
      </c>
      <c r="G21" s="437">
        <v>7856</v>
      </c>
      <c r="H21" s="387"/>
      <c r="I21" s="65"/>
      <c r="J21" s="209"/>
      <c r="K21" s="65"/>
      <c r="L21" s="286"/>
      <c r="M21" s="286"/>
      <c r="N21" s="65"/>
      <c r="O21" s="204"/>
      <c r="P21" s="204"/>
      <c r="Q21" s="67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</row>
    <row r="22" spans="1:247" s="118" customFormat="1">
      <c r="A22" s="433" t="s">
        <v>266</v>
      </c>
      <c r="B22" s="422" t="s">
        <v>0</v>
      </c>
      <c r="C22" s="419">
        <v>1023</v>
      </c>
      <c r="D22" s="434"/>
      <c r="E22" s="435" t="s">
        <v>267</v>
      </c>
      <c r="F22" s="427" t="s">
        <v>0</v>
      </c>
      <c r="G22" s="437">
        <v>7856</v>
      </c>
      <c r="H22" s="387"/>
      <c r="I22" s="65"/>
      <c r="J22" s="209"/>
      <c r="K22" s="65"/>
      <c r="L22" s="286"/>
      <c r="M22" s="286"/>
      <c r="N22" s="65"/>
      <c r="O22" s="204"/>
      <c r="P22" s="204"/>
      <c r="Q22" s="67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</row>
    <row r="23" spans="1:247" s="118" customFormat="1">
      <c r="A23" s="433" t="s">
        <v>268</v>
      </c>
      <c r="B23" s="422" t="s">
        <v>0</v>
      </c>
      <c r="C23" s="419">
        <v>1023</v>
      </c>
      <c r="D23" s="434"/>
      <c r="E23" s="435" t="s">
        <v>269</v>
      </c>
      <c r="F23" s="427" t="s">
        <v>0</v>
      </c>
      <c r="G23" s="437">
        <v>7856</v>
      </c>
      <c r="H23" s="387"/>
      <c r="I23" s="65"/>
      <c r="J23" s="209"/>
      <c r="K23" s="65"/>
      <c r="L23" s="286"/>
      <c r="M23" s="286"/>
      <c r="N23" s="65"/>
      <c r="O23" s="204"/>
      <c r="P23" s="204"/>
      <c r="Q23" s="67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</row>
    <row r="24" spans="1:247" s="118" customFormat="1">
      <c r="A24" s="433" t="s">
        <v>270</v>
      </c>
      <c r="B24" s="422" t="s">
        <v>0</v>
      </c>
      <c r="C24" s="419">
        <v>1023</v>
      </c>
      <c r="D24" s="434"/>
      <c r="E24" s="438" t="s">
        <v>271</v>
      </c>
      <c r="F24" s="427" t="s">
        <v>0</v>
      </c>
      <c r="G24" s="437">
        <v>7856</v>
      </c>
      <c r="H24" s="387"/>
      <c r="I24" s="65"/>
      <c r="J24" s="209"/>
      <c r="K24" s="65"/>
      <c r="L24" s="286"/>
      <c r="M24" s="286"/>
      <c r="N24" s="65"/>
      <c r="O24" s="204"/>
      <c r="P24" s="204"/>
      <c r="Q24" s="67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</row>
    <row r="25" spans="1:247" s="118" customFormat="1">
      <c r="A25" s="433" t="s">
        <v>272</v>
      </c>
      <c r="B25" s="422" t="s">
        <v>0</v>
      </c>
      <c r="C25" s="419">
        <v>1023</v>
      </c>
      <c r="D25" s="434"/>
      <c r="E25" s="438" t="s">
        <v>273</v>
      </c>
      <c r="F25" s="427" t="s">
        <v>0</v>
      </c>
      <c r="G25" s="437">
        <v>7856</v>
      </c>
      <c r="H25" s="387"/>
      <c r="I25" s="65"/>
      <c r="J25" s="209"/>
      <c r="K25" s="65"/>
      <c r="L25" s="286"/>
      <c r="M25" s="286"/>
      <c r="N25" s="65"/>
      <c r="O25" s="204"/>
      <c r="P25" s="204"/>
      <c r="Q25" s="67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</row>
    <row r="26" spans="1:247" s="118" customFormat="1">
      <c r="A26" s="433" t="s">
        <v>274</v>
      </c>
      <c r="B26" s="422" t="s">
        <v>0</v>
      </c>
      <c r="C26" s="419">
        <v>950</v>
      </c>
      <c r="D26" s="434"/>
      <c r="E26" s="435" t="s">
        <v>275</v>
      </c>
      <c r="F26" s="427" t="s">
        <v>0</v>
      </c>
      <c r="G26" s="437">
        <v>8722</v>
      </c>
      <c r="H26" s="387"/>
      <c r="I26" s="65"/>
      <c r="J26" s="209"/>
      <c r="K26" s="65"/>
      <c r="L26" s="286"/>
      <c r="M26" s="286"/>
      <c r="N26" s="65"/>
      <c r="O26" s="204"/>
      <c r="P26" s="204"/>
      <c r="Q26" s="67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</row>
    <row r="27" spans="1:247" s="118" customFormat="1">
      <c r="A27" s="433" t="s">
        <v>276</v>
      </c>
      <c r="B27" s="422" t="s">
        <v>0</v>
      </c>
      <c r="C27" s="419">
        <v>1206</v>
      </c>
      <c r="D27" s="434"/>
      <c r="E27" s="435" t="s">
        <v>277</v>
      </c>
      <c r="F27" s="427" t="s">
        <v>0</v>
      </c>
      <c r="G27" s="437">
        <v>8722</v>
      </c>
      <c r="H27" s="387"/>
      <c r="I27" s="65"/>
      <c r="J27" s="209"/>
      <c r="K27" s="65"/>
      <c r="L27" s="286"/>
      <c r="M27" s="286"/>
      <c r="N27" s="65"/>
      <c r="O27" s="204"/>
      <c r="P27" s="204"/>
      <c r="Q27" s="67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</row>
    <row r="28" spans="1:247" s="118" customFormat="1">
      <c r="A28" s="433" t="s">
        <v>278</v>
      </c>
      <c r="B28" s="422" t="s">
        <v>0</v>
      </c>
      <c r="C28" s="419">
        <v>1206</v>
      </c>
      <c r="D28" s="434"/>
      <c r="E28" s="435" t="s">
        <v>279</v>
      </c>
      <c r="F28" s="427" t="s">
        <v>0</v>
      </c>
      <c r="G28" s="437">
        <v>8722</v>
      </c>
      <c r="H28" s="387"/>
      <c r="I28" s="65"/>
      <c r="J28" s="209"/>
      <c r="K28" s="65"/>
      <c r="L28" s="286"/>
      <c r="M28" s="286"/>
      <c r="N28" s="65"/>
      <c r="O28" s="204"/>
      <c r="P28" s="204"/>
      <c r="Q28" s="67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</row>
    <row r="29" spans="1:247" s="118" customFormat="1">
      <c r="A29" s="433" t="s">
        <v>280</v>
      </c>
      <c r="B29" s="422" t="s">
        <v>0</v>
      </c>
      <c r="C29" s="419">
        <v>1641</v>
      </c>
      <c r="D29" s="434"/>
      <c r="E29" s="326"/>
      <c r="F29" s="439"/>
      <c r="G29" s="327"/>
      <c r="H29" s="387"/>
      <c r="I29" s="65"/>
      <c r="J29" s="209"/>
      <c r="K29" s="65"/>
      <c r="L29" s="286"/>
      <c r="M29" s="286"/>
      <c r="N29" s="65"/>
      <c r="O29" s="204"/>
      <c r="P29" s="204"/>
      <c r="Q29" s="67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</row>
    <row r="30" spans="1:247" s="118" customFormat="1">
      <c r="A30" s="433" t="s">
        <v>281</v>
      </c>
      <c r="B30" s="422" t="s">
        <v>0</v>
      </c>
      <c r="C30" s="419">
        <v>1206</v>
      </c>
      <c r="D30" s="434"/>
      <c r="E30" s="435"/>
      <c r="F30" s="427"/>
      <c r="G30" s="437"/>
      <c r="H30" s="387"/>
      <c r="I30" s="65"/>
      <c r="J30" s="209"/>
      <c r="K30" s="65"/>
      <c r="L30" s="286"/>
      <c r="M30" s="286"/>
      <c r="N30" s="65"/>
      <c r="O30" s="204"/>
      <c r="P30" s="204"/>
      <c r="Q30" s="67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</row>
    <row r="31" spans="1:247" s="118" customFormat="1">
      <c r="A31" s="433" t="s">
        <v>282</v>
      </c>
      <c r="B31" s="422" t="s">
        <v>0</v>
      </c>
      <c r="C31" s="419">
        <v>2096</v>
      </c>
      <c r="D31" s="434"/>
      <c r="E31" s="435"/>
      <c r="F31" s="427"/>
      <c r="G31" s="437"/>
      <c r="H31" s="387"/>
      <c r="I31" s="65"/>
      <c r="J31" s="209"/>
      <c r="K31" s="65"/>
      <c r="L31" s="286"/>
      <c r="M31" s="286"/>
      <c r="N31" s="65"/>
      <c r="O31" s="204"/>
      <c r="P31" s="204"/>
      <c r="Q31" s="67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</row>
    <row r="32" spans="1:247" s="118" customFormat="1" ht="15.75" thickBot="1">
      <c r="A32" s="433" t="s">
        <v>283</v>
      </c>
      <c r="B32" s="422" t="s">
        <v>0</v>
      </c>
      <c r="C32" s="419">
        <v>2096</v>
      </c>
      <c r="D32" s="434"/>
      <c r="E32" s="440"/>
      <c r="F32" s="441"/>
      <c r="G32" s="442"/>
      <c r="H32" s="387"/>
      <c r="I32" s="65"/>
      <c r="J32" s="209"/>
      <c r="K32" s="65"/>
      <c r="L32" s="286"/>
      <c r="M32" s="286"/>
      <c r="N32" s="65"/>
      <c r="O32" s="204"/>
      <c r="P32" s="204"/>
      <c r="Q32" s="67"/>
      <c r="R32" s="204"/>
      <c r="S32" s="204"/>
      <c r="T32" s="204" t="s">
        <v>53</v>
      </c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</row>
    <row r="33" spans="1:247" s="118" customFormat="1" ht="15.75" customHeight="1" thickBot="1">
      <c r="A33" s="697"/>
      <c r="B33" s="698"/>
      <c r="C33" s="699"/>
      <c r="D33" s="428"/>
      <c r="E33" s="700"/>
      <c r="F33" s="701"/>
      <c r="G33" s="702"/>
      <c r="H33" s="210"/>
      <c r="I33" s="209"/>
      <c r="J33" s="209"/>
      <c r="K33" s="65"/>
      <c r="L33" s="443"/>
      <c r="M33" s="443"/>
      <c r="N33" s="65"/>
      <c r="O33" s="209"/>
      <c r="P33" s="204"/>
      <c r="Q33" s="67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</row>
    <row r="34" spans="1:247" s="118" customFormat="1" ht="12" customHeight="1">
      <c r="A34" s="675" t="s">
        <v>284</v>
      </c>
      <c r="B34" s="676"/>
      <c r="C34" s="676"/>
      <c r="D34" s="676"/>
      <c r="E34" s="676"/>
      <c r="F34" s="676"/>
      <c r="G34" s="677"/>
      <c r="H34" s="428"/>
      <c r="K34" s="119"/>
      <c r="N34" s="431"/>
      <c r="Q34" s="119"/>
    </row>
    <row r="35" spans="1:247" s="118" customFormat="1" ht="12" customHeight="1">
      <c r="A35" s="678" t="s">
        <v>334</v>
      </c>
      <c r="B35" s="679"/>
      <c r="C35" s="679"/>
      <c r="D35" s="679"/>
      <c r="E35" s="679"/>
      <c r="F35" s="679"/>
      <c r="G35" s="680"/>
      <c r="H35" s="428"/>
      <c r="K35" s="119"/>
      <c r="N35" s="431"/>
      <c r="Q35" s="119"/>
      <c r="R35" s="428"/>
      <c r="S35" s="428"/>
    </row>
    <row r="36" spans="1:247" s="118" customFormat="1" ht="12" customHeight="1" thickBot="1">
      <c r="A36" s="681" t="s">
        <v>332</v>
      </c>
      <c r="B36" s="682"/>
      <c r="C36" s="682"/>
      <c r="D36" s="682"/>
      <c r="E36" s="682"/>
      <c r="F36" s="682"/>
      <c r="G36" s="683"/>
      <c r="H36" s="129"/>
      <c r="K36" s="119"/>
      <c r="N36" s="431"/>
      <c r="Q36" s="119"/>
      <c r="R36" s="428"/>
      <c r="S36" s="428"/>
    </row>
    <row r="37" spans="1:247" s="118" customFormat="1" ht="12.75" customHeight="1">
      <c r="A37" s="675" t="s">
        <v>142</v>
      </c>
      <c r="B37" s="676"/>
      <c r="C37" s="676"/>
      <c r="D37" s="676"/>
      <c r="E37" s="676"/>
      <c r="F37" s="676"/>
      <c r="G37" s="677"/>
      <c r="H37" s="129"/>
      <c r="K37" s="119"/>
      <c r="N37" s="431"/>
      <c r="Q37" s="119"/>
      <c r="R37" s="428"/>
      <c r="S37" s="428"/>
    </row>
    <row r="38" spans="1:247" s="118" customFormat="1" ht="11.25" customHeight="1">
      <c r="A38" s="678" t="s">
        <v>137</v>
      </c>
      <c r="B38" s="679"/>
      <c r="C38" s="679"/>
      <c r="D38" s="679"/>
      <c r="E38" s="679"/>
      <c r="F38" s="679"/>
      <c r="G38" s="680"/>
      <c r="H38" s="129"/>
      <c r="K38" s="119"/>
      <c r="N38" s="431"/>
      <c r="Q38" s="119"/>
      <c r="R38" s="428"/>
      <c r="S38" s="428"/>
    </row>
    <row r="39" spans="1:247" s="118" customFormat="1" ht="12" customHeight="1" thickBot="1">
      <c r="A39" s="681" t="s">
        <v>107</v>
      </c>
      <c r="B39" s="682"/>
      <c r="C39" s="682"/>
      <c r="D39" s="682"/>
      <c r="E39" s="682"/>
      <c r="F39" s="682"/>
      <c r="G39" s="683"/>
      <c r="H39" s="129"/>
      <c r="K39" s="119"/>
      <c r="N39" s="431"/>
      <c r="Q39" s="119"/>
      <c r="R39" s="428"/>
      <c r="S39" s="428"/>
    </row>
    <row r="40" spans="1:247" ht="12" customHeight="1">
      <c r="A40" s="675" t="s">
        <v>285</v>
      </c>
      <c r="B40" s="676"/>
      <c r="C40" s="676"/>
      <c r="D40" s="676"/>
      <c r="E40" s="676"/>
      <c r="F40" s="676"/>
      <c r="G40" s="677"/>
      <c r="H40" s="129"/>
      <c r="R40" s="210"/>
      <c r="S40" s="210"/>
    </row>
    <row r="41" spans="1:247" ht="11.25" customHeight="1">
      <c r="A41" s="678" t="s">
        <v>138</v>
      </c>
      <c r="B41" s="679"/>
      <c r="C41" s="679"/>
      <c r="D41" s="679"/>
      <c r="E41" s="679"/>
      <c r="F41" s="679"/>
      <c r="G41" s="680"/>
      <c r="H41" s="210"/>
      <c r="R41" s="210"/>
      <c r="S41" s="210"/>
    </row>
    <row r="42" spans="1:247" ht="12.75" customHeight="1" thickBot="1">
      <c r="A42" s="681" t="s">
        <v>108</v>
      </c>
      <c r="B42" s="682"/>
      <c r="C42" s="682"/>
      <c r="D42" s="682"/>
      <c r="E42" s="682"/>
      <c r="F42" s="682"/>
      <c r="G42" s="683"/>
      <c r="R42" s="210"/>
      <c r="S42" s="210"/>
    </row>
    <row r="43" spans="1:247" s="118" customFormat="1" ht="19.5" customHeight="1" thickBot="1">
      <c r="A43" s="670" t="s">
        <v>139</v>
      </c>
      <c r="B43" s="671"/>
      <c r="C43" s="671"/>
      <c r="D43" s="671"/>
      <c r="E43" s="671"/>
      <c r="F43" s="671"/>
      <c r="G43" s="672"/>
      <c r="H43" s="428"/>
      <c r="I43" s="428"/>
      <c r="J43" s="428"/>
      <c r="K43" s="444"/>
      <c r="L43" s="428"/>
      <c r="M43" s="428"/>
      <c r="N43" s="445"/>
      <c r="O43" s="428"/>
      <c r="P43" s="428"/>
      <c r="Q43" s="444"/>
      <c r="R43" s="428"/>
      <c r="S43" s="428"/>
      <c r="T43" s="428"/>
      <c r="U43" s="428"/>
      <c r="V43" s="428"/>
      <c r="W43" s="428"/>
    </row>
    <row r="44" spans="1:247" ht="15" customHeight="1">
      <c r="C44" s="673" t="s">
        <v>119</v>
      </c>
      <c r="D44" s="673"/>
      <c r="E44" s="673"/>
    </row>
    <row r="45" spans="1:247" ht="15" customHeight="1">
      <c r="C45" s="674"/>
      <c r="D45" s="674"/>
      <c r="E45" s="674"/>
    </row>
    <row r="46" spans="1:247" ht="15" customHeight="1">
      <c r="C46" s="415"/>
      <c r="D46" s="415"/>
      <c r="E46" s="415"/>
    </row>
    <row r="62" spans="4:18" ht="20.25">
      <c r="R62" s="446"/>
    </row>
    <row r="63" spans="4:18" ht="18.75" customHeight="1">
      <c r="R63" s="446"/>
    </row>
    <row r="64" spans="4:18" ht="20.25">
      <c r="D64" s="447"/>
      <c r="R64" s="446"/>
    </row>
    <row r="65" spans="5:19" ht="15" customHeight="1">
      <c r="E65" s="210"/>
      <c r="F65" s="448"/>
      <c r="G65" s="448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S65" s="448"/>
    </row>
    <row r="66" spans="5:19" ht="15" customHeight="1">
      <c r="E66" s="210"/>
      <c r="F66" s="448"/>
      <c r="G66" s="448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S66" s="448"/>
    </row>
    <row r="67" spans="5:19" ht="15" customHeight="1">
      <c r="E67" s="210"/>
      <c r="F67" s="448"/>
      <c r="G67" s="448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S67" s="448"/>
    </row>
    <row r="68" spans="5:19" ht="15" customHeight="1">
      <c r="E68" s="210"/>
      <c r="F68" s="448"/>
      <c r="G68" s="448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S68" s="448"/>
    </row>
    <row r="69" spans="5:19" ht="15" customHeight="1">
      <c r="E69" s="210"/>
      <c r="F69" s="448"/>
      <c r="G69" s="448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S69" s="448"/>
    </row>
    <row r="70" spans="5:19" ht="15" customHeight="1">
      <c r="E70" s="210"/>
      <c r="F70" s="448"/>
      <c r="G70" s="448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S70" s="448"/>
    </row>
    <row r="71" spans="5:19" ht="15" customHeight="1">
      <c r="E71" s="210"/>
      <c r="F71" s="448"/>
      <c r="G71" s="448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S71" s="448"/>
    </row>
    <row r="72" spans="5:19" ht="15" customHeight="1">
      <c r="E72" s="210"/>
      <c r="F72" s="448"/>
      <c r="G72" s="448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S72" s="448"/>
    </row>
    <row r="73" spans="5:19" ht="15" customHeight="1">
      <c r="E73" s="210"/>
      <c r="F73" s="448"/>
      <c r="G73" s="448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S73" s="448"/>
    </row>
    <row r="74" spans="5:19" ht="15" customHeight="1">
      <c r="E74" s="210"/>
      <c r="F74" s="448"/>
      <c r="G74" s="448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S74" s="448"/>
    </row>
    <row r="75" spans="5:19">
      <c r="E75" s="210"/>
      <c r="F75" s="210"/>
      <c r="G75" s="210"/>
    </row>
    <row r="76" spans="5:19">
      <c r="E76" s="210"/>
      <c r="F76" s="210"/>
      <c r="G76" s="210"/>
      <c r="R76" s="129"/>
    </row>
    <row r="77" spans="5:19">
      <c r="R77" s="129"/>
    </row>
    <row r="78" spans="5:19">
      <c r="R78" s="129"/>
    </row>
    <row r="79" spans="5:19">
      <c r="R79" s="129"/>
    </row>
    <row r="80" spans="5:19">
      <c r="R80" s="129"/>
    </row>
    <row r="81" spans="18:18">
      <c r="R81" s="129"/>
    </row>
    <row r="82" spans="18:18">
      <c r="R82" s="129"/>
    </row>
    <row r="83" spans="18:18">
      <c r="R83" s="129"/>
    </row>
    <row r="84" spans="18:18">
      <c r="R84" s="129"/>
    </row>
    <row r="85" spans="18:18">
      <c r="R85" s="129"/>
    </row>
    <row r="86" spans="18:18">
      <c r="R86" s="129"/>
    </row>
    <row r="87" spans="18:18">
      <c r="R87" s="129"/>
    </row>
    <row r="88" spans="18:18">
      <c r="R88" s="175"/>
    </row>
    <row r="89" spans="18:18" ht="19.5">
      <c r="R89" s="450"/>
    </row>
  </sheetData>
  <mergeCells count="30">
    <mergeCell ref="D5:D10"/>
    <mergeCell ref="E8:G8"/>
    <mergeCell ref="E9:E10"/>
    <mergeCell ref="F9:F10"/>
    <mergeCell ref="G9:G10"/>
    <mergeCell ref="A1:G1"/>
    <mergeCell ref="A2:G2"/>
    <mergeCell ref="A3:G3"/>
    <mergeCell ref="A4:C4"/>
    <mergeCell ref="E4:G4"/>
    <mergeCell ref="A36:G36"/>
    <mergeCell ref="A11:C11"/>
    <mergeCell ref="E11:G11"/>
    <mergeCell ref="D12:D17"/>
    <mergeCell ref="A19:C19"/>
    <mergeCell ref="E19:G19"/>
    <mergeCell ref="A33:C33"/>
    <mergeCell ref="E33:G33"/>
    <mergeCell ref="A17:C17"/>
    <mergeCell ref="E17:G17"/>
    <mergeCell ref="A34:G34"/>
    <mergeCell ref="A35:G35"/>
    <mergeCell ref="A43:G43"/>
    <mergeCell ref="C44:E45"/>
    <mergeCell ref="A37:G37"/>
    <mergeCell ref="A38:G38"/>
    <mergeCell ref="A39:G39"/>
    <mergeCell ref="A40:G40"/>
    <mergeCell ref="A41:G41"/>
    <mergeCell ref="A42:G42"/>
  </mergeCells>
  <hyperlinks>
    <hyperlink ref="A4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S18" sqref="S18"/>
    </sheetView>
  </sheetViews>
  <sheetFormatPr defaultRowHeight="15"/>
  <cols>
    <col min="1" max="1" width="25.42578125" style="118" customWidth="1"/>
    <col min="2" max="2" width="5.140625" style="118" customWidth="1"/>
    <col min="3" max="3" width="8.28515625" style="118" customWidth="1"/>
    <col min="4" max="4" width="4.28515625" style="118" customWidth="1"/>
    <col min="5" max="5" width="26.140625" style="118" customWidth="1"/>
    <col min="6" max="6" width="5" style="118" customWidth="1"/>
    <col min="7" max="7" width="10.28515625" style="118" customWidth="1"/>
    <col min="8" max="8" width="8.85546875" style="118" hidden="1" customWidth="1"/>
    <col min="9" max="9" width="5.85546875" style="118" hidden="1" customWidth="1"/>
    <col min="10" max="10" width="10.28515625" style="118" hidden="1" customWidth="1"/>
    <col min="11" max="13" width="8.85546875" style="118" hidden="1" customWidth="1"/>
    <col min="14" max="14" width="6.7109375" style="118" hidden="1" customWidth="1"/>
    <col min="15" max="15" width="8.85546875" style="118" hidden="1" customWidth="1"/>
    <col min="16" max="16" width="9.140625" style="118" hidden="1" customWidth="1"/>
    <col min="17" max="17" width="9.140625" style="204" customWidth="1"/>
    <col min="18" max="16384" width="9.140625" style="204"/>
  </cols>
  <sheetData>
    <row r="1" spans="1:17" ht="20.25">
      <c r="A1" s="643" t="s">
        <v>103</v>
      </c>
      <c r="B1" s="644"/>
      <c r="C1" s="644"/>
      <c r="D1" s="644"/>
      <c r="E1" s="644"/>
      <c r="F1" s="644"/>
      <c r="G1" s="645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18" customHeight="1" thickBot="1">
      <c r="A2" s="657" t="s">
        <v>357</v>
      </c>
      <c r="B2" s="658"/>
      <c r="C2" s="658"/>
      <c r="D2" s="658"/>
      <c r="E2" s="658"/>
      <c r="F2" s="658"/>
      <c r="G2" s="659"/>
      <c r="H2" s="204"/>
      <c r="I2" s="294"/>
      <c r="J2" s="294"/>
      <c r="K2" s="204"/>
      <c r="L2" s="204"/>
      <c r="M2" s="204"/>
      <c r="N2" s="83"/>
      <c r="O2" s="83"/>
      <c r="P2" s="204"/>
    </row>
    <row r="3" spans="1:17" ht="22.5" customHeight="1" thickBot="1">
      <c r="A3" s="660" t="s">
        <v>286</v>
      </c>
      <c r="B3" s="661"/>
      <c r="C3" s="661"/>
      <c r="D3" s="661"/>
      <c r="E3" s="661"/>
      <c r="F3" s="661"/>
      <c r="G3" s="662"/>
      <c r="H3" s="204"/>
      <c r="I3" s="204"/>
      <c r="J3" s="204"/>
      <c r="K3" s="204"/>
      <c r="L3" s="204"/>
      <c r="M3" s="204"/>
      <c r="N3" s="204"/>
      <c r="O3" s="204"/>
      <c r="P3" s="204"/>
    </row>
    <row r="4" spans="1:17" ht="15.75" thickBot="1">
      <c r="A4" s="663" t="s">
        <v>1</v>
      </c>
      <c r="B4" s="664"/>
      <c r="C4" s="664"/>
      <c r="D4" s="595"/>
      <c r="E4" s="664"/>
      <c r="F4" s="664"/>
      <c r="G4" s="665"/>
      <c r="H4" s="204"/>
      <c r="I4" s="204"/>
      <c r="J4" s="204"/>
      <c r="K4" s="204"/>
      <c r="L4" s="204"/>
      <c r="M4" s="204"/>
      <c r="N4" s="204"/>
      <c r="O4" s="204"/>
      <c r="P4" s="204"/>
    </row>
    <row r="5" spans="1:17" s="118" customFormat="1" ht="15.75" thickBot="1">
      <c r="A5" s="666" t="s">
        <v>104</v>
      </c>
      <c r="B5" s="667"/>
      <c r="C5" s="379" t="s">
        <v>8</v>
      </c>
      <c r="D5" s="99"/>
      <c r="E5" s="668" t="s">
        <v>169</v>
      </c>
      <c r="F5" s="669"/>
      <c r="G5" s="379" t="s">
        <v>8</v>
      </c>
      <c r="H5" s="204"/>
      <c r="I5" s="204" t="s">
        <v>53</v>
      </c>
      <c r="J5" s="204"/>
      <c r="K5" s="204"/>
      <c r="L5" s="204"/>
      <c r="M5" s="204"/>
      <c r="N5" s="204"/>
      <c r="O5" s="204"/>
      <c r="P5" s="204"/>
      <c r="Q5" s="204"/>
    </row>
    <row r="6" spans="1:17" s="118" customFormat="1">
      <c r="A6" s="304" t="s">
        <v>287</v>
      </c>
      <c r="B6" s="381" t="s">
        <v>59</v>
      </c>
      <c r="C6" s="92">
        <f>K6</f>
        <v>17301.024000000001</v>
      </c>
      <c r="D6" s="99"/>
      <c r="E6" s="304" t="s">
        <v>338</v>
      </c>
      <c r="F6" s="381" t="s">
        <v>59</v>
      </c>
      <c r="G6" s="92">
        <f>P6</f>
        <v>5417.3339999999998</v>
      </c>
      <c r="H6" s="204">
        <v>1.2E-2</v>
      </c>
      <c r="I6" s="204">
        <v>1</v>
      </c>
      <c r="J6" s="204">
        <v>1441752</v>
      </c>
      <c r="K6" s="382">
        <f>J6*I6*H6</f>
        <v>17301.024000000001</v>
      </c>
      <c r="L6" s="204"/>
      <c r="M6" s="204">
        <v>3.5999999999999999E-3</v>
      </c>
      <c r="N6" s="204">
        <v>1</v>
      </c>
      <c r="O6" s="555">
        <v>1504815</v>
      </c>
      <c r="P6" s="382">
        <f>O6*N6*M6</f>
        <v>5417.3339999999998</v>
      </c>
      <c r="Q6" s="204"/>
    </row>
    <row r="7" spans="1:17" s="118" customFormat="1">
      <c r="A7" s="304" t="s">
        <v>170</v>
      </c>
      <c r="B7" s="381" t="s">
        <v>59</v>
      </c>
      <c r="C7" s="92">
        <f t="shared" ref="C7:C10" si="0">K7</f>
        <v>19031.126400000001</v>
      </c>
      <c r="D7" s="99"/>
      <c r="E7" s="304" t="s">
        <v>339</v>
      </c>
      <c r="F7" s="381" t="s">
        <v>59</v>
      </c>
      <c r="G7" s="92">
        <f>P7</f>
        <v>5959.0673999999999</v>
      </c>
      <c r="H7" s="204">
        <v>1.2E-2</v>
      </c>
      <c r="I7" s="204">
        <v>1.1000000000000001</v>
      </c>
      <c r="J7" s="204">
        <v>1441752</v>
      </c>
      <c r="K7" s="382">
        <f>H7*I7*J7</f>
        <v>19031.126400000001</v>
      </c>
      <c r="L7" s="204"/>
      <c r="M7" s="204">
        <v>3.5999999999999999E-3</v>
      </c>
      <c r="N7" s="204">
        <v>1.1000000000000001</v>
      </c>
      <c r="O7" s="555">
        <v>1504815</v>
      </c>
      <c r="P7" s="382">
        <f>M7*N7*O7</f>
        <v>5959.0673999999999</v>
      </c>
      <c r="Q7" s="204"/>
    </row>
    <row r="8" spans="1:17" s="118" customFormat="1">
      <c r="A8" s="304" t="s">
        <v>288</v>
      </c>
      <c r="B8" s="381" t="s">
        <v>59</v>
      </c>
      <c r="C8" s="92">
        <f t="shared" si="0"/>
        <v>20761.228800000001</v>
      </c>
      <c r="D8" s="99"/>
      <c r="E8" s="304" t="s">
        <v>340</v>
      </c>
      <c r="F8" s="381" t="s">
        <v>59</v>
      </c>
      <c r="G8" s="92">
        <f>P8</f>
        <v>6500.8008</v>
      </c>
      <c r="H8" s="204">
        <v>1.2E-2</v>
      </c>
      <c r="I8" s="204">
        <v>1.2</v>
      </c>
      <c r="J8" s="204">
        <v>1441752</v>
      </c>
      <c r="K8" s="382">
        <f>J8*I8*H8</f>
        <v>20761.228800000001</v>
      </c>
      <c r="L8" s="204"/>
      <c r="M8" s="204">
        <v>3.5999999999999999E-3</v>
      </c>
      <c r="N8" s="204">
        <v>1.2</v>
      </c>
      <c r="O8" s="555">
        <v>1504815</v>
      </c>
      <c r="P8" s="382">
        <f>M8*N8*O8</f>
        <v>6500.8008</v>
      </c>
      <c r="Q8" s="204"/>
    </row>
    <row r="9" spans="1:17" s="118" customFormat="1">
      <c r="A9" s="304" t="s">
        <v>289</v>
      </c>
      <c r="B9" s="381" t="s">
        <v>59</v>
      </c>
      <c r="C9" s="92">
        <f t="shared" si="0"/>
        <v>22491.331200000001</v>
      </c>
      <c r="D9" s="99"/>
      <c r="E9" s="304" t="s">
        <v>181</v>
      </c>
      <c r="F9" s="381" t="s">
        <v>59</v>
      </c>
      <c r="G9" s="92">
        <f>P9</f>
        <v>7042.5342000000001</v>
      </c>
      <c r="H9" s="204">
        <v>1.2E-2</v>
      </c>
      <c r="I9" s="204">
        <v>1.3</v>
      </c>
      <c r="J9" s="204">
        <v>1441752</v>
      </c>
      <c r="K9" s="382">
        <f>J9*I9*H9</f>
        <v>22491.331200000001</v>
      </c>
      <c r="L9" s="204"/>
      <c r="M9" s="204">
        <v>3.5999999999999999E-3</v>
      </c>
      <c r="N9" s="204">
        <v>1.3</v>
      </c>
      <c r="O9" s="555">
        <v>1504815</v>
      </c>
      <c r="P9" s="382">
        <f>M9*N9*O9</f>
        <v>7042.5342000000001</v>
      </c>
      <c r="Q9" s="204"/>
    </row>
    <row r="10" spans="1:17" s="118" customFormat="1" ht="15.75" thickBot="1">
      <c r="A10" s="304" t="s">
        <v>290</v>
      </c>
      <c r="B10" s="381" t="s">
        <v>59</v>
      </c>
      <c r="C10" s="92">
        <f t="shared" si="0"/>
        <v>24221.433599999997</v>
      </c>
      <c r="D10" s="99"/>
      <c r="E10" s="304" t="s">
        <v>184</v>
      </c>
      <c r="F10" s="381" t="s">
        <v>59</v>
      </c>
      <c r="G10" s="92">
        <f>P10</f>
        <v>8426.9639999999999</v>
      </c>
      <c r="H10" s="204">
        <v>1.2E-2</v>
      </c>
      <c r="I10" s="204">
        <v>1.4</v>
      </c>
      <c r="J10" s="204">
        <v>1441752</v>
      </c>
      <c r="K10" s="382">
        <f>J10*I10*H10</f>
        <v>24221.433599999997</v>
      </c>
      <c r="L10" s="204"/>
      <c r="M10" s="204">
        <v>4.0000000000000001E-3</v>
      </c>
      <c r="N10" s="204">
        <v>1.4</v>
      </c>
      <c r="O10" s="555">
        <v>1504815</v>
      </c>
      <c r="P10" s="382">
        <f>M10*N10*O10</f>
        <v>8426.9639999999999</v>
      </c>
      <c r="Q10" s="204"/>
    </row>
    <row r="11" spans="1:17" s="118" customFormat="1" ht="15.75" thickBot="1">
      <c r="A11" s="516" t="s">
        <v>291</v>
      </c>
      <c r="B11" s="451"/>
      <c r="C11" s="379" t="s">
        <v>8</v>
      </c>
      <c r="D11" s="99"/>
      <c r="E11" s="516" t="s">
        <v>292</v>
      </c>
      <c r="F11" s="517"/>
      <c r="G11" s="379" t="s">
        <v>8</v>
      </c>
      <c r="H11" s="204"/>
      <c r="I11" s="204"/>
      <c r="J11" s="204"/>
      <c r="K11" s="382"/>
      <c r="L11" s="204"/>
      <c r="Q11" s="204"/>
    </row>
    <row r="12" spans="1:17" s="118" customFormat="1">
      <c r="A12" s="304" t="s">
        <v>287</v>
      </c>
      <c r="B12" s="381" t="s">
        <v>59</v>
      </c>
      <c r="C12" s="92">
        <f>K12</f>
        <v>13094.532000000001</v>
      </c>
      <c r="D12" s="99"/>
      <c r="E12" s="304" t="s">
        <v>293</v>
      </c>
      <c r="F12" s="381" t="s">
        <v>59</v>
      </c>
      <c r="G12" s="92">
        <f>P12</f>
        <v>4201.8768</v>
      </c>
      <c r="H12" s="204">
        <v>1.2E-2</v>
      </c>
      <c r="I12" s="204">
        <v>1</v>
      </c>
      <c r="J12" s="204">
        <v>1091211</v>
      </c>
      <c r="K12" s="382">
        <f>H12*I12*J12</f>
        <v>13094.532000000001</v>
      </c>
      <c r="L12" s="204"/>
      <c r="M12" s="204">
        <v>3.5999999999999999E-3</v>
      </c>
      <c r="N12" s="204">
        <v>1.1000000000000001</v>
      </c>
      <c r="O12" s="556">
        <v>1061080</v>
      </c>
      <c r="P12" s="382">
        <f>M12*N12*O12</f>
        <v>4201.8768</v>
      </c>
      <c r="Q12" s="204"/>
    </row>
    <row r="13" spans="1:17" s="118" customFormat="1" ht="15.75" thickBot="1">
      <c r="A13" s="304" t="s">
        <v>170</v>
      </c>
      <c r="B13" s="381" t="s">
        <v>59</v>
      </c>
      <c r="C13" s="92">
        <f>K13</f>
        <v>14403.985200000001</v>
      </c>
      <c r="D13" s="93"/>
      <c r="E13" s="304" t="s">
        <v>294</v>
      </c>
      <c r="F13" s="381" t="s">
        <v>59</v>
      </c>
      <c r="G13" s="92">
        <f>P13</f>
        <v>4965.8544000000002</v>
      </c>
      <c r="H13" s="204">
        <v>1.2E-2</v>
      </c>
      <c r="I13" s="204">
        <v>1.1000000000000001</v>
      </c>
      <c r="J13" s="204">
        <v>1091211</v>
      </c>
      <c r="K13" s="382">
        <f>H13*I13*J13</f>
        <v>14403.985200000001</v>
      </c>
      <c r="L13" s="204"/>
      <c r="M13" s="204">
        <v>3.5999999999999999E-3</v>
      </c>
      <c r="N13" s="204">
        <v>1.3</v>
      </c>
      <c r="O13" s="556">
        <v>1061080</v>
      </c>
      <c r="P13" s="382">
        <f>M13*N13*O13</f>
        <v>4965.8544000000002</v>
      </c>
      <c r="Q13" s="204"/>
    </row>
    <row r="14" spans="1:17" s="118" customFormat="1" ht="15.75" thickBot="1">
      <c r="A14" s="452" t="s">
        <v>182</v>
      </c>
      <c r="B14" s="453"/>
      <c r="C14" s="454" t="s">
        <v>8</v>
      </c>
      <c r="D14" s="177"/>
      <c r="E14" s="516" t="s">
        <v>182</v>
      </c>
      <c r="F14" s="517"/>
      <c r="G14" s="379" t="s">
        <v>8</v>
      </c>
      <c r="H14" s="204"/>
      <c r="I14" s="204"/>
      <c r="J14" s="204"/>
      <c r="K14" s="382"/>
      <c r="L14" s="204"/>
      <c r="Q14" s="204"/>
    </row>
    <row r="15" spans="1:17" s="118" customFormat="1" ht="15.75" thickBot="1">
      <c r="A15" s="455" t="s">
        <v>52</v>
      </c>
      <c r="B15" s="456"/>
      <c r="C15" s="457"/>
      <c r="D15" s="328"/>
      <c r="E15" s="459" t="s">
        <v>187</v>
      </c>
      <c r="F15" s="460"/>
      <c r="G15" s="461"/>
      <c r="H15" s="204"/>
      <c r="I15" s="204"/>
      <c r="J15" s="204"/>
      <c r="L15" s="204"/>
      <c r="M15" s="204"/>
      <c r="N15" s="204"/>
      <c r="O15" s="204"/>
      <c r="P15" s="382"/>
      <c r="Q15" s="204"/>
    </row>
    <row r="16" spans="1:17" s="118" customFormat="1">
      <c r="A16" s="235" t="s">
        <v>295</v>
      </c>
      <c r="B16" s="305" t="s">
        <v>59</v>
      </c>
      <c r="C16" s="458">
        <f>K16</f>
        <v>48442.867200000001</v>
      </c>
      <c r="D16" s="328"/>
      <c r="E16" s="304" t="s">
        <v>297</v>
      </c>
      <c r="F16" s="322" t="s">
        <v>59</v>
      </c>
      <c r="G16" s="323">
        <f t="shared" ref="G16:G24" si="1">P16</f>
        <v>47496.477600000006</v>
      </c>
      <c r="H16" s="204">
        <v>2.4E-2</v>
      </c>
      <c r="I16" s="204">
        <v>1.4</v>
      </c>
      <c r="J16" s="553">
        <v>1441752</v>
      </c>
      <c r="K16" s="382">
        <f>H16*I16*J16</f>
        <v>48442.867200000001</v>
      </c>
      <c r="L16" s="204"/>
      <c r="M16" s="204">
        <v>1.2E-2</v>
      </c>
      <c r="N16" s="204">
        <v>2.2000000000000002</v>
      </c>
      <c r="O16" s="462">
        <v>1799109</v>
      </c>
      <c r="P16" s="382">
        <f t="shared" ref="P16:P24" si="2">M16*N16*O16</f>
        <v>47496.477600000006</v>
      </c>
      <c r="Q16" s="204"/>
    </row>
    <row r="17" spans="1:17" s="118" customFormat="1">
      <c r="A17" s="235" t="s">
        <v>296</v>
      </c>
      <c r="B17" s="305" t="s">
        <v>59</v>
      </c>
      <c r="C17" s="458">
        <f>K17</f>
        <v>61498.060800000007</v>
      </c>
      <c r="D17" s="328"/>
      <c r="E17" s="304" t="s">
        <v>299</v>
      </c>
      <c r="F17" s="322" t="s">
        <v>59</v>
      </c>
      <c r="G17" s="323">
        <f t="shared" si="1"/>
        <v>51814.339200000002</v>
      </c>
      <c r="H17" s="204">
        <v>2.4E-2</v>
      </c>
      <c r="I17" s="204">
        <v>1.6</v>
      </c>
      <c r="J17" s="555">
        <v>1601512</v>
      </c>
      <c r="K17" s="382">
        <f t="shared" ref="K17:K31" si="3">H17*I17*J17</f>
        <v>61498.060800000007</v>
      </c>
      <c r="L17" s="204"/>
      <c r="M17" s="210">
        <v>1.2E-2</v>
      </c>
      <c r="N17" s="210">
        <v>2.4</v>
      </c>
      <c r="O17" s="462">
        <v>1799109</v>
      </c>
      <c r="P17" s="382">
        <f t="shared" si="2"/>
        <v>51814.339200000002</v>
      </c>
      <c r="Q17" s="204"/>
    </row>
    <row r="18" spans="1:17" s="118" customFormat="1">
      <c r="A18" s="235" t="s">
        <v>298</v>
      </c>
      <c r="B18" s="305" t="s">
        <v>59</v>
      </c>
      <c r="C18" s="458">
        <f t="shared" ref="C18:C31" si="4">K18</f>
        <v>76872.576000000001</v>
      </c>
      <c r="D18" s="328"/>
      <c r="E18" s="304" t="s">
        <v>300</v>
      </c>
      <c r="F18" s="322" t="s">
        <v>59</v>
      </c>
      <c r="G18" s="323">
        <f t="shared" si="1"/>
        <v>56132.200800000006</v>
      </c>
      <c r="H18" s="204">
        <v>2.4E-2</v>
      </c>
      <c r="I18" s="204">
        <v>2</v>
      </c>
      <c r="J18" s="555">
        <v>1601512</v>
      </c>
      <c r="K18" s="382">
        <f t="shared" si="3"/>
        <v>76872.576000000001</v>
      </c>
      <c r="L18" s="204"/>
      <c r="M18" s="210">
        <v>1.2E-2</v>
      </c>
      <c r="N18" s="210">
        <v>2.6</v>
      </c>
      <c r="O18" s="462">
        <v>1799109</v>
      </c>
      <c r="P18" s="382">
        <f t="shared" si="2"/>
        <v>56132.200800000006</v>
      </c>
      <c r="Q18" s="204"/>
    </row>
    <row r="19" spans="1:17" s="118" customFormat="1">
      <c r="A19" s="304" t="s">
        <v>188</v>
      </c>
      <c r="B19" s="305" t="s">
        <v>59</v>
      </c>
      <c r="C19" s="458">
        <f t="shared" si="4"/>
        <v>99511.948799999998</v>
      </c>
      <c r="D19" s="332"/>
      <c r="E19" s="304" t="s">
        <v>301</v>
      </c>
      <c r="F19" s="322" t="s">
        <v>59</v>
      </c>
      <c r="G19" s="323">
        <f t="shared" si="1"/>
        <v>60450.062399999995</v>
      </c>
      <c r="H19" s="204">
        <v>2.4E-2</v>
      </c>
      <c r="I19" s="204">
        <v>2.4</v>
      </c>
      <c r="J19" s="83">
        <v>1727638</v>
      </c>
      <c r="K19" s="382">
        <f t="shared" si="3"/>
        <v>99511.948799999998</v>
      </c>
      <c r="L19" s="204"/>
      <c r="M19" s="210">
        <v>1.2E-2</v>
      </c>
      <c r="N19" s="210">
        <v>2.8</v>
      </c>
      <c r="O19" s="462">
        <v>1799109</v>
      </c>
      <c r="P19" s="382">
        <f t="shared" si="2"/>
        <v>60450.062399999995</v>
      </c>
      <c r="Q19" s="204"/>
    </row>
    <row r="20" spans="1:17" s="118" customFormat="1">
      <c r="A20" s="304" t="s">
        <v>192</v>
      </c>
      <c r="B20" s="305" t="s">
        <v>59</v>
      </c>
      <c r="C20" s="458">
        <f t="shared" si="4"/>
        <v>107804.61120000001</v>
      </c>
      <c r="D20" s="332"/>
      <c r="E20" s="304" t="s">
        <v>302</v>
      </c>
      <c r="F20" s="322" t="s">
        <v>59</v>
      </c>
      <c r="G20" s="323">
        <f t="shared" si="1"/>
        <v>78499.728000000003</v>
      </c>
      <c r="H20" s="204">
        <v>2.4E-2</v>
      </c>
      <c r="I20" s="204">
        <v>2.6</v>
      </c>
      <c r="J20" s="83">
        <v>1727638</v>
      </c>
      <c r="K20" s="382">
        <f t="shared" si="3"/>
        <v>107804.61120000001</v>
      </c>
      <c r="L20" s="204"/>
      <c r="M20" s="204">
        <v>1.2E-2</v>
      </c>
      <c r="N20" s="204">
        <v>3</v>
      </c>
      <c r="O20" s="463">
        <v>2180548</v>
      </c>
      <c r="P20" s="382">
        <f t="shared" si="2"/>
        <v>78499.728000000003</v>
      </c>
      <c r="Q20" s="204"/>
    </row>
    <row r="21" spans="1:17" s="118" customFormat="1">
      <c r="A21" s="304" t="s">
        <v>194</v>
      </c>
      <c r="B21" s="305" t="s">
        <v>59</v>
      </c>
      <c r="C21" s="458">
        <f t="shared" si="4"/>
        <v>116097.27359999999</v>
      </c>
      <c r="D21" s="93"/>
      <c r="E21" s="304" t="s">
        <v>303</v>
      </c>
      <c r="F21" s="322" t="s">
        <v>59</v>
      </c>
      <c r="G21" s="323">
        <f t="shared" si="1"/>
        <v>86349.700799999991</v>
      </c>
      <c r="H21" s="324">
        <v>2.4E-2</v>
      </c>
      <c r="I21" s="324">
        <v>2.8</v>
      </c>
      <c r="J21" s="83">
        <v>1727638</v>
      </c>
      <c r="K21" s="382">
        <f t="shared" si="3"/>
        <v>116097.27359999999</v>
      </c>
      <c r="L21" s="204"/>
      <c r="M21" s="204">
        <v>1.2E-2</v>
      </c>
      <c r="N21" s="204">
        <v>3.3</v>
      </c>
      <c r="O21" s="463">
        <v>2180548</v>
      </c>
      <c r="P21" s="382">
        <f t="shared" si="2"/>
        <v>86349.700799999991</v>
      </c>
      <c r="Q21" s="204"/>
    </row>
    <row r="22" spans="1:17" s="118" customFormat="1">
      <c r="A22" s="304" t="s">
        <v>196</v>
      </c>
      <c r="B22" s="305" t="s">
        <v>59</v>
      </c>
      <c r="C22" s="458">
        <f t="shared" si="4"/>
        <v>144065.592</v>
      </c>
      <c r="D22" s="93"/>
      <c r="E22" s="304" t="s">
        <v>304</v>
      </c>
      <c r="F22" s="322" t="s">
        <v>59</v>
      </c>
      <c r="G22" s="323">
        <f t="shared" si="1"/>
        <v>94199.673600000009</v>
      </c>
      <c r="H22" s="204">
        <v>2.4E-2</v>
      </c>
      <c r="I22" s="204">
        <v>3</v>
      </c>
      <c r="J22" s="464">
        <v>2000911</v>
      </c>
      <c r="K22" s="382">
        <f t="shared" si="3"/>
        <v>144065.592</v>
      </c>
      <c r="L22" s="204"/>
      <c r="M22" s="204">
        <v>1.2E-2</v>
      </c>
      <c r="N22" s="204">
        <v>3.6</v>
      </c>
      <c r="O22" s="463">
        <v>2180548</v>
      </c>
      <c r="P22" s="382">
        <f t="shared" si="2"/>
        <v>94199.673600000009</v>
      </c>
      <c r="Q22" s="204"/>
    </row>
    <row r="23" spans="1:17" s="118" customFormat="1">
      <c r="A23" s="304" t="s">
        <v>307</v>
      </c>
      <c r="B23" s="305" t="s">
        <v>59</v>
      </c>
      <c r="C23" s="458">
        <f t="shared" si="4"/>
        <v>153669.96480000002</v>
      </c>
      <c r="D23" s="93"/>
      <c r="E23" s="304" t="s">
        <v>305</v>
      </c>
      <c r="F23" s="322" t="s">
        <v>59</v>
      </c>
      <c r="G23" s="323">
        <f t="shared" si="1"/>
        <v>99432.988800000006</v>
      </c>
      <c r="H23" s="204">
        <v>2.4E-2</v>
      </c>
      <c r="I23" s="204">
        <v>3.2</v>
      </c>
      <c r="J23" s="464">
        <v>2000911</v>
      </c>
      <c r="K23" s="382">
        <f t="shared" si="3"/>
        <v>153669.96480000002</v>
      </c>
      <c r="L23" s="204"/>
      <c r="M23" s="204">
        <v>1.2E-2</v>
      </c>
      <c r="N23" s="204">
        <v>3.8</v>
      </c>
      <c r="O23" s="463">
        <v>2180548</v>
      </c>
      <c r="P23" s="382">
        <f t="shared" si="2"/>
        <v>99432.988800000006</v>
      </c>
      <c r="Q23" s="204"/>
    </row>
    <row r="24" spans="1:17" s="118" customFormat="1">
      <c r="A24" s="304" t="s">
        <v>341</v>
      </c>
      <c r="B24" s="305" t="s">
        <v>59</v>
      </c>
      <c r="C24" s="458">
        <f t="shared" si="4"/>
        <v>158472.15119999999</v>
      </c>
      <c r="D24" s="93"/>
      <c r="E24" s="304" t="s">
        <v>306</v>
      </c>
      <c r="F24" s="322" t="s">
        <v>59</v>
      </c>
      <c r="G24" s="323">
        <f t="shared" si="1"/>
        <v>102049.6464</v>
      </c>
      <c r="H24" s="204">
        <v>2.4E-2</v>
      </c>
      <c r="I24" s="204">
        <v>3.3</v>
      </c>
      <c r="J24" s="464">
        <v>2000911</v>
      </c>
      <c r="K24" s="382">
        <f t="shared" si="3"/>
        <v>158472.15119999999</v>
      </c>
      <c r="L24" s="204"/>
      <c r="M24" s="204">
        <v>1.2E-2</v>
      </c>
      <c r="N24" s="204">
        <v>3.9</v>
      </c>
      <c r="O24" s="463">
        <v>2180548</v>
      </c>
      <c r="P24" s="382">
        <f t="shared" si="2"/>
        <v>102049.6464</v>
      </c>
      <c r="Q24" s="204"/>
    </row>
    <row r="25" spans="1:17" s="118" customFormat="1">
      <c r="A25" s="304" t="s">
        <v>308</v>
      </c>
      <c r="B25" s="305" t="s">
        <v>59</v>
      </c>
      <c r="C25" s="458">
        <f t="shared" si="4"/>
        <v>163274.3376</v>
      </c>
      <c r="D25" s="93"/>
      <c r="E25" s="326"/>
      <c r="F25" s="439"/>
      <c r="G25" s="327"/>
      <c r="H25" s="204">
        <v>2.4E-2</v>
      </c>
      <c r="I25" s="204">
        <v>3.4</v>
      </c>
      <c r="J25" s="464">
        <v>2000911</v>
      </c>
      <c r="K25" s="382">
        <f t="shared" si="3"/>
        <v>163274.3376</v>
      </c>
      <c r="L25" s="204"/>
      <c r="Q25" s="204"/>
    </row>
    <row r="26" spans="1:17" s="118" customFormat="1">
      <c r="A26" s="304" t="s">
        <v>309</v>
      </c>
      <c r="B26" s="305" t="s">
        <v>59</v>
      </c>
      <c r="C26" s="458">
        <f t="shared" si="4"/>
        <v>172878.71040000001</v>
      </c>
      <c r="D26" s="93"/>
      <c r="E26" s="326"/>
      <c r="F26" s="439"/>
      <c r="G26" s="327"/>
      <c r="H26" s="204">
        <v>2.4E-2</v>
      </c>
      <c r="I26" s="204">
        <v>3.6</v>
      </c>
      <c r="J26" s="464">
        <v>2000911</v>
      </c>
      <c r="K26" s="382">
        <f t="shared" si="3"/>
        <v>172878.71040000001</v>
      </c>
      <c r="L26" s="204"/>
      <c r="Q26" s="204"/>
    </row>
    <row r="27" spans="1:17" s="118" customFormat="1">
      <c r="A27" s="304" t="s">
        <v>310</v>
      </c>
      <c r="B27" s="305" t="s">
        <v>59</v>
      </c>
      <c r="C27" s="458">
        <f t="shared" si="4"/>
        <v>182483.08319999999</v>
      </c>
      <c r="D27" s="93"/>
      <c r="E27" s="326"/>
      <c r="F27" s="439"/>
      <c r="G27" s="327"/>
      <c r="H27" s="210">
        <v>2.4E-2</v>
      </c>
      <c r="I27" s="210">
        <v>3.8</v>
      </c>
      <c r="J27" s="464">
        <v>2000911</v>
      </c>
      <c r="K27" s="382">
        <f t="shared" si="3"/>
        <v>182483.08319999999</v>
      </c>
      <c r="L27" s="204"/>
      <c r="Q27" s="204"/>
    </row>
    <row r="28" spans="1:17" s="118" customFormat="1">
      <c r="A28" s="304" t="s">
        <v>311</v>
      </c>
      <c r="B28" s="305" t="s">
        <v>59</v>
      </c>
      <c r="C28" s="458">
        <f t="shared" si="4"/>
        <v>125772.04639999998</v>
      </c>
      <c r="D28" s="93"/>
      <c r="E28" s="326"/>
      <c r="F28" s="439"/>
      <c r="G28" s="327"/>
      <c r="H28" s="204">
        <v>2.5999999999999999E-2</v>
      </c>
      <c r="I28" s="204">
        <v>2.8</v>
      </c>
      <c r="J28" s="83">
        <v>1727638</v>
      </c>
      <c r="K28" s="382">
        <f t="shared" si="3"/>
        <v>125772.04639999998</v>
      </c>
      <c r="L28" s="204"/>
      <c r="Q28" s="204"/>
    </row>
    <row r="29" spans="1:17" s="118" customFormat="1">
      <c r="A29" s="304" t="s">
        <v>312</v>
      </c>
      <c r="B29" s="305" t="s">
        <v>59</v>
      </c>
      <c r="C29" s="458">
        <f t="shared" si="4"/>
        <v>156071.05799999999</v>
      </c>
      <c r="D29" s="93"/>
      <c r="E29" s="326"/>
      <c r="F29" s="439"/>
      <c r="G29" s="327"/>
      <c r="H29" s="204">
        <v>2.5999999999999999E-2</v>
      </c>
      <c r="I29" s="204">
        <v>3</v>
      </c>
      <c r="J29" s="469">
        <v>2000911</v>
      </c>
      <c r="K29" s="382">
        <f t="shared" si="3"/>
        <v>156071.05799999999</v>
      </c>
      <c r="L29" s="204"/>
      <c r="N29" s="465"/>
      <c r="O29" s="465"/>
      <c r="P29" s="466"/>
      <c r="Q29" s="204"/>
    </row>
    <row r="30" spans="1:17" s="118" customFormat="1">
      <c r="A30" s="304" t="s">
        <v>342</v>
      </c>
      <c r="B30" s="305" t="s">
        <v>59</v>
      </c>
      <c r="C30" s="458">
        <f t="shared" si="4"/>
        <v>138211.04</v>
      </c>
      <c r="E30" s="326"/>
      <c r="F30" s="439"/>
      <c r="G30" s="327"/>
      <c r="H30" s="118">
        <v>3.2000000000000001E-2</v>
      </c>
      <c r="I30" s="118">
        <v>2.5</v>
      </c>
      <c r="J30" s="83">
        <v>1727638</v>
      </c>
      <c r="K30" s="382">
        <f t="shared" si="3"/>
        <v>138211.04</v>
      </c>
      <c r="L30" s="204"/>
      <c r="N30" s="467"/>
      <c r="O30" s="467"/>
      <c r="P30" s="467"/>
      <c r="Q30" s="204"/>
    </row>
    <row r="31" spans="1:17" s="118" customFormat="1" ht="15.75" thickBot="1">
      <c r="A31" s="304" t="s">
        <v>343</v>
      </c>
      <c r="B31" s="305" t="s">
        <v>59</v>
      </c>
      <c r="C31" s="458">
        <f t="shared" si="4"/>
        <v>128120.96000000001</v>
      </c>
      <c r="D31" s="93"/>
      <c r="E31" s="326"/>
      <c r="F31" s="439"/>
      <c r="G31" s="327"/>
      <c r="H31" s="324">
        <v>0.04</v>
      </c>
      <c r="I31" s="324">
        <v>2</v>
      </c>
      <c r="J31" s="204">
        <v>1601512</v>
      </c>
      <c r="K31" s="382">
        <f t="shared" si="3"/>
        <v>128120.96000000001</v>
      </c>
      <c r="L31" s="204"/>
      <c r="M31" s="204"/>
      <c r="N31" s="465"/>
      <c r="O31" s="465"/>
      <c r="P31" s="466"/>
      <c r="Q31" s="204"/>
    </row>
    <row r="32" spans="1:17" s="118" customFormat="1" ht="15.75" thickBot="1">
      <c r="A32" s="452" t="s">
        <v>200</v>
      </c>
      <c r="B32" s="453"/>
      <c r="C32" s="454" t="s">
        <v>8</v>
      </c>
      <c r="D32" s="93"/>
      <c r="E32" s="452" t="s">
        <v>200</v>
      </c>
      <c r="F32" s="453"/>
      <c r="G32" s="454" t="s">
        <v>8</v>
      </c>
      <c r="H32" s="204"/>
      <c r="I32" s="204"/>
      <c r="J32" s="204"/>
      <c r="K32" s="382"/>
      <c r="L32" s="204"/>
      <c r="M32" s="204"/>
      <c r="N32" s="204"/>
      <c r="O32" s="204"/>
      <c r="P32" s="382"/>
      <c r="Q32" s="204"/>
    </row>
    <row r="33" spans="1:17" s="118" customFormat="1" ht="15.75" thickBot="1">
      <c r="A33" s="455" t="s">
        <v>52</v>
      </c>
      <c r="B33" s="456"/>
      <c r="C33" s="457"/>
      <c r="D33" s="93"/>
      <c r="E33" s="455" t="s">
        <v>187</v>
      </c>
      <c r="F33" s="517"/>
      <c r="G33" s="470"/>
      <c r="H33" s="204"/>
      <c r="I33" s="204"/>
      <c r="J33" s="204"/>
      <c r="K33" s="382"/>
      <c r="L33" s="204"/>
      <c r="M33" s="204"/>
      <c r="N33" s="204"/>
      <c r="O33" s="204"/>
      <c r="P33" s="382"/>
      <c r="Q33" s="204"/>
    </row>
    <row r="34" spans="1:17" s="118" customFormat="1">
      <c r="A34" s="300" t="s">
        <v>344</v>
      </c>
      <c r="B34" s="334" t="s">
        <v>59</v>
      </c>
      <c r="C34" s="320">
        <f>K34</f>
        <v>109994.06880000001</v>
      </c>
      <c r="D34" s="93"/>
      <c r="E34" s="471" t="s">
        <v>313</v>
      </c>
      <c r="F34" s="334" t="s">
        <v>59</v>
      </c>
      <c r="G34" s="320">
        <f>P34</f>
        <v>53478.432000000001</v>
      </c>
      <c r="H34" s="204">
        <v>2.4E-2</v>
      </c>
      <c r="I34" s="204">
        <v>4.2</v>
      </c>
      <c r="J34" s="472">
        <v>1091211</v>
      </c>
      <c r="K34" s="382">
        <f>J34*I34*H34</f>
        <v>109994.06880000001</v>
      </c>
      <c r="L34" s="204"/>
      <c r="M34" s="204">
        <v>1.2E-2</v>
      </c>
      <c r="N34" s="204">
        <v>4.2</v>
      </c>
      <c r="O34" s="473">
        <v>1061080</v>
      </c>
      <c r="P34" s="382">
        <f>O34*N34*M34</f>
        <v>53478.432000000001</v>
      </c>
      <c r="Q34" s="204"/>
    </row>
    <row r="35" spans="1:17" ht="15.75" thickBot="1">
      <c r="A35" s="474" t="s">
        <v>312</v>
      </c>
      <c r="B35" s="336" t="s">
        <v>59</v>
      </c>
      <c r="C35" s="475">
        <f>K35</f>
        <v>78567.191999999995</v>
      </c>
      <c r="D35" s="114"/>
      <c r="E35" s="476" t="s">
        <v>201</v>
      </c>
      <c r="F35" s="336" t="s">
        <v>59</v>
      </c>
      <c r="G35" s="477">
        <f>P35</f>
        <v>38198.879999999997</v>
      </c>
      <c r="H35" s="204">
        <v>2.4E-2</v>
      </c>
      <c r="I35" s="204">
        <v>3</v>
      </c>
      <c r="J35" s="472">
        <v>1091211</v>
      </c>
      <c r="K35" s="382">
        <f>J35*I35*H35</f>
        <v>78567.191999999995</v>
      </c>
      <c r="L35" s="204"/>
      <c r="M35" s="204">
        <v>1.2E-2</v>
      </c>
      <c r="N35" s="204">
        <v>3</v>
      </c>
      <c r="O35" s="473">
        <v>1061080</v>
      </c>
      <c r="P35" s="382">
        <f>O35*N35*M35</f>
        <v>38198.879999999997</v>
      </c>
    </row>
    <row r="36" spans="1:17">
      <c r="D36" s="11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1:17">
      <c r="D37" s="114"/>
      <c r="H37" s="204"/>
      <c r="I37" s="204"/>
      <c r="J37" s="204"/>
      <c r="K37" s="204"/>
      <c r="L37" s="204"/>
      <c r="M37" s="204"/>
      <c r="N37" s="204"/>
      <c r="O37" s="204"/>
      <c r="P37" s="204"/>
    </row>
    <row r="38" spans="1:17">
      <c r="D38" s="114"/>
      <c r="H38" s="204"/>
      <c r="I38" s="204"/>
      <c r="J38" s="204"/>
      <c r="K38" s="204"/>
      <c r="L38" s="204"/>
      <c r="M38" s="204"/>
      <c r="N38" s="204"/>
      <c r="O38" s="204"/>
      <c r="P38" s="204"/>
    </row>
    <row r="39" spans="1:17">
      <c r="D39" s="114"/>
      <c r="H39" s="204"/>
      <c r="I39" s="204"/>
      <c r="J39" s="204"/>
      <c r="K39" s="204"/>
      <c r="L39" s="204"/>
      <c r="M39" s="204"/>
      <c r="N39" s="204"/>
      <c r="O39" s="204"/>
      <c r="P39" s="204"/>
    </row>
    <row r="40" spans="1:17">
      <c r="D40" s="11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7">
      <c r="A41" s="386"/>
      <c r="B41" s="214"/>
      <c r="C41" s="478"/>
      <c r="D41" s="114"/>
      <c r="E41" s="479"/>
      <c r="F41" s="386"/>
      <c r="G41" s="286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1:17">
      <c r="A42" s="386"/>
      <c r="B42" s="214"/>
      <c r="C42" s="478"/>
      <c r="D42" s="114"/>
      <c r="E42" s="479"/>
      <c r="F42" s="386"/>
      <c r="G42" s="286"/>
      <c r="H42" s="204"/>
      <c r="I42" s="204"/>
      <c r="J42" s="204"/>
      <c r="K42" s="204"/>
      <c r="L42" s="204"/>
      <c r="M42" s="204"/>
      <c r="N42" s="204"/>
      <c r="O42" s="204"/>
      <c r="P42" s="204"/>
    </row>
    <row r="43" spans="1:17">
      <c r="A43" s="386"/>
      <c r="B43" s="214"/>
      <c r="C43" s="478"/>
      <c r="D43" s="114"/>
      <c r="E43" s="479"/>
      <c r="F43" s="386"/>
      <c r="G43" s="286"/>
      <c r="H43" s="204"/>
      <c r="I43" s="204"/>
      <c r="J43" s="204"/>
      <c r="K43" s="204"/>
      <c r="L43" s="204"/>
      <c r="M43" s="204"/>
      <c r="N43" s="204"/>
      <c r="O43" s="204"/>
      <c r="P43" s="204"/>
    </row>
    <row r="44" spans="1:17">
      <c r="A44" s="386"/>
      <c r="B44" s="214"/>
      <c r="C44" s="478"/>
      <c r="D44" s="114"/>
      <c r="E44" s="479"/>
      <c r="F44" s="386"/>
      <c r="G44" s="286"/>
      <c r="H44" s="204"/>
      <c r="I44" s="204"/>
      <c r="J44" s="204"/>
      <c r="K44" s="204"/>
      <c r="L44" s="204"/>
      <c r="M44" s="204"/>
      <c r="N44" s="204"/>
      <c r="O44" s="204"/>
      <c r="P44" s="204"/>
    </row>
    <row r="45" spans="1:17">
      <c r="A45" s="386"/>
      <c r="B45" s="214"/>
      <c r="C45" s="478"/>
      <c r="D45" s="114"/>
      <c r="E45" s="479"/>
      <c r="F45" s="386"/>
      <c r="G45" s="286"/>
      <c r="H45" s="204"/>
      <c r="I45" s="204"/>
      <c r="J45" s="204"/>
      <c r="K45" s="204"/>
      <c r="L45" s="204"/>
      <c r="M45" s="204"/>
      <c r="N45" s="204"/>
      <c r="O45" s="204"/>
      <c r="P45" s="204"/>
    </row>
    <row r="46" spans="1:17">
      <c r="A46" s="386"/>
      <c r="B46" s="214"/>
      <c r="C46" s="478"/>
      <c r="D46" s="114"/>
      <c r="E46" s="479"/>
      <c r="F46" s="386"/>
      <c r="G46" s="286"/>
      <c r="H46" s="204"/>
      <c r="I46" s="204"/>
      <c r="J46" s="204"/>
      <c r="K46" s="204"/>
      <c r="L46" s="204"/>
      <c r="M46" s="204"/>
      <c r="N46" s="204"/>
      <c r="O46" s="204"/>
      <c r="P46" s="204"/>
    </row>
    <row r="47" spans="1:17">
      <c r="A47" s="386"/>
      <c r="B47" s="214"/>
      <c r="C47" s="478"/>
      <c r="D47" s="114"/>
      <c r="E47" s="479"/>
      <c r="F47" s="386"/>
      <c r="G47" s="286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1:17" ht="15.75" thickBot="1">
      <c r="A48" s="386"/>
      <c r="B48" s="214"/>
      <c r="C48" s="478"/>
      <c r="D48" s="114"/>
      <c r="E48" s="479"/>
      <c r="F48" s="386"/>
      <c r="G48" s="286"/>
      <c r="H48" s="204"/>
      <c r="I48" s="204"/>
      <c r="J48" s="204"/>
      <c r="K48" s="204"/>
      <c r="L48" s="204"/>
      <c r="M48" s="204"/>
      <c r="N48" s="204"/>
      <c r="O48" s="204"/>
      <c r="P48" s="204"/>
    </row>
    <row r="49" spans="1:16" ht="15.75" thickBot="1">
      <c r="A49" s="455" t="s">
        <v>205</v>
      </c>
      <c r="B49" s="480"/>
      <c r="C49" s="379" t="s">
        <v>8</v>
      </c>
      <c r="D49" s="321"/>
      <c r="E49" s="455" t="s">
        <v>314</v>
      </c>
      <c r="F49" s="480"/>
      <c r="G49" s="379" t="s">
        <v>8</v>
      </c>
      <c r="H49" s="387"/>
      <c r="I49" s="210"/>
      <c r="J49" s="210"/>
      <c r="K49" s="210"/>
      <c r="L49" s="387"/>
      <c r="M49" s="210"/>
      <c r="N49" s="204"/>
      <c r="O49" s="204"/>
      <c r="P49" s="204"/>
    </row>
    <row r="50" spans="1:16" ht="15.75" thickBot="1">
      <c r="A50" s="481" t="s">
        <v>73</v>
      </c>
      <c r="B50" s="482"/>
      <c r="C50" s="338"/>
      <c r="D50" s="93"/>
      <c r="E50" s="483" t="s">
        <v>315</v>
      </c>
      <c r="F50" s="330"/>
      <c r="G50" s="338"/>
      <c r="H50" s="387"/>
      <c r="I50" s="210"/>
      <c r="J50" s="210"/>
      <c r="K50" s="210"/>
      <c r="L50" s="387"/>
      <c r="M50" s="210"/>
      <c r="N50" s="204"/>
      <c r="O50" s="204"/>
      <c r="P50" s="204"/>
    </row>
    <row r="51" spans="1:16">
      <c r="A51" s="98" t="s">
        <v>78</v>
      </c>
      <c r="B51" s="322" t="s">
        <v>59</v>
      </c>
      <c r="C51" s="323">
        <f>H51</f>
        <v>2832</v>
      </c>
      <c r="D51" s="93"/>
      <c r="E51" s="98" t="s">
        <v>78</v>
      </c>
      <c r="F51" s="322" t="s">
        <v>59</v>
      </c>
      <c r="G51" s="323">
        <f>K51</f>
        <v>15848</v>
      </c>
      <c r="H51" s="323">
        <v>2832</v>
      </c>
      <c r="I51" s="210"/>
      <c r="J51" s="210"/>
      <c r="K51" s="323">
        <v>15848</v>
      </c>
      <c r="L51" s="387"/>
      <c r="M51" s="210"/>
      <c r="N51" s="204"/>
      <c r="O51" s="204"/>
      <c r="P51" s="204"/>
    </row>
    <row r="52" spans="1:16">
      <c r="A52" s="98" t="s">
        <v>77</v>
      </c>
      <c r="B52" s="322" t="s">
        <v>59</v>
      </c>
      <c r="C52" s="323">
        <f t="shared" ref="C52:C53" si="5">H52</f>
        <v>2832</v>
      </c>
      <c r="D52" s="93"/>
      <c r="E52" s="98" t="s">
        <v>77</v>
      </c>
      <c r="F52" s="322" t="s">
        <v>59</v>
      </c>
      <c r="G52" s="323">
        <f t="shared" ref="G52:G53" si="6">K52</f>
        <v>15848</v>
      </c>
      <c r="H52" s="323">
        <v>2832</v>
      </c>
      <c r="I52" s="210"/>
      <c r="J52" s="210"/>
      <c r="K52" s="323">
        <v>15848</v>
      </c>
      <c r="L52" s="387"/>
      <c r="M52" s="210"/>
      <c r="N52" s="204"/>
      <c r="O52" s="204"/>
      <c r="P52" s="204"/>
    </row>
    <row r="53" spans="1:16" ht="15.75" thickBot="1">
      <c r="A53" s="98" t="s">
        <v>80</v>
      </c>
      <c r="B53" s="322" t="s">
        <v>59</v>
      </c>
      <c r="C53" s="323">
        <f t="shared" si="5"/>
        <v>2832</v>
      </c>
      <c r="D53" s="93"/>
      <c r="E53" s="98" t="s">
        <v>80</v>
      </c>
      <c r="F53" s="322" t="s">
        <v>59</v>
      </c>
      <c r="G53" s="323">
        <f t="shared" si="6"/>
        <v>15848</v>
      </c>
      <c r="H53" s="323">
        <v>2832</v>
      </c>
      <c r="I53" s="210"/>
      <c r="J53" s="210"/>
      <c r="K53" s="323">
        <v>15848</v>
      </c>
      <c r="L53" s="387"/>
      <c r="M53" s="210"/>
      <c r="N53" s="204"/>
      <c r="O53" s="204"/>
      <c r="P53" s="204"/>
    </row>
    <row r="54" spans="1:16" ht="15.75" thickBot="1">
      <c r="A54" s="484" t="s">
        <v>71</v>
      </c>
      <c r="B54" s="485"/>
      <c r="C54" s="486"/>
      <c r="D54" s="93"/>
      <c r="E54" s="487" t="s">
        <v>72</v>
      </c>
      <c r="F54" s="94"/>
      <c r="G54" s="488"/>
      <c r="H54" s="486"/>
      <c r="I54" s="489"/>
      <c r="J54" s="489"/>
      <c r="K54" s="488"/>
      <c r="L54" s="489"/>
      <c r="M54" s="489"/>
      <c r="N54" s="204"/>
      <c r="O54" s="204"/>
      <c r="P54" s="204"/>
    </row>
    <row r="55" spans="1:16">
      <c r="A55" s="98" t="s">
        <v>74</v>
      </c>
      <c r="B55" s="322" t="s">
        <v>59</v>
      </c>
      <c r="C55" s="323">
        <v>4619</v>
      </c>
      <c r="D55" s="93"/>
      <c r="E55" s="110" t="s">
        <v>74</v>
      </c>
      <c r="F55" s="94" t="s">
        <v>59</v>
      </c>
      <c r="G55" s="490">
        <v>27732</v>
      </c>
      <c r="H55" s="323">
        <v>4619</v>
      </c>
      <c r="I55" s="489"/>
      <c r="J55" s="489"/>
      <c r="K55" s="491">
        <v>29033</v>
      </c>
      <c r="L55" s="489"/>
      <c r="M55" s="489"/>
      <c r="N55" s="204"/>
      <c r="O55" s="204"/>
      <c r="P55" s="204"/>
    </row>
    <row r="56" spans="1:16">
      <c r="A56" s="98" t="s">
        <v>76</v>
      </c>
      <c r="B56" s="322" t="s">
        <v>59</v>
      </c>
      <c r="C56" s="323">
        <v>4619</v>
      </c>
      <c r="D56" s="93"/>
      <c r="E56" s="98" t="s">
        <v>76</v>
      </c>
      <c r="F56" s="91" t="s">
        <v>59</v>
      </c>
      <c r="G56" s="92">
        <v>27732</v>
      </c>
      <c r="H56" s="323">
        <v>4848</v>
      </c>
      <c r="I56" s="489"/>
      <c r="J56" s="489"/>
      <c r="K56" s="491">
        <v>30447</v>
      </c>
      <c r="L56" s="489"/>
      <c r="M56" s="489"/>
      <c r="N56" s="204"/>
      <c r="O56" s="204"/>
      <c r="P56" s="204"/>
    </row>
    <row r="57" spans="1:16">
      <c r="A57" s="98" t="s">
        <v>316</v>
      </c>
      <c r="B57" s="322" t="s">
        <v>59</v>
      </c>
      <c r="C57" s="323">
        <v>4619</v>
      </c>
      <c r="D57" s="93"/>
      <c r="E57" s="98" t="s">
        <v>316</v>
      </c>
      <c r="F57" s="91" t="s">
        <v>59</v>
      </c>
      <c r="G57" s="92">
        <v>27732</v>
      </c>
      <c r="H57" s="323">
        <v>4848</v>
      </c>
      <c r="I57" s="489"/>
      <c r="J57" s="489"/>
      <c r="K57" s="491">
        <v>29033</v>
      </c>
      <c r="L57" s="489"/>
      <c r="M57" s="489"/>
      <c r="N57" s="204"/>
      <c r="O57" s="204"/>
      <c r="P57" s="204"/>
    </row>
    <row r="58" spans="1:16">
      <c r="A58" s="98" t="s">
        <v>82</v>
      </c>
      <c r="B58" s="322" t="s">
        <v>59</v>
      </c>
      <c r="C58" s="323">
        <v>5492</v>
      </c>
      <c r="D58" s="99"/>
      <c r="E58" s="98" t="s">
        <v>82</v>
      </c>
      <c r="F58" s="91" t="s">
        <v>59</v>
      </c>
      <c r="G58" s="92">
        <v>29113</v>
      </c>
      <c r="H58" s="323">
        <v>5744</v>
      </c>
      <c r="I58" s="489"/>
      <c r="J58" s="489"/>
      <c r="K58" s="92">
        <v>30447</v>
      </c>
      <c r="L58" s="489"/>
      <c r="M58" s="489"/>
      <c r="N58" s="204"/>
      <c r="O58" s="204"/>
      <c r="P58" s="204"/>
    </row>
    <row r="59" spans="1:16">
      <c r="A59" s="98" t="s">
        <v>85</v>
      </c>
      <c r="B59" s="322" t="s">
        <v>59</v>
      </c>
      <c r="C59" s="323">
        <v>5492</v>
      </c>
      <c r="D59" s="99"/>
      <c r="E59" s="98" t="s">
        <v>85</v>
      </c>
      <c r="F59" s="91" t="s">
        <v>59</v>
      </c>
      <c r="G59" s="92">
        <v>29113</v>
      </c>
      <c r="H59" s="323">
        <v>5744</v>
      </c>
      <c r="I59" s="489"/>
      <c r="J59" s="489"/>
      <c r="K59" s="92">
        <v>30447</v>
      </c>
      <c r="L59" s="489"/>
      <c r="M59" s="489"/>
      <c r="N59" s="204"/>
      <c r="O59" s="204"/>
      <c r="P59" s="204"/>
    </row>
    <row r="60" spans="1:16" ht="15.75" thickBot="1">
      <c r="A60" s="492" t="s">
        <v>92</v>
      </c>
      <c r="B60" s="322" t="s">
        <v>59</v>
      </c>
      <c r="C60" s="323">
        <v>6643</v>
      </c>
      <c r="D60" s="99"/>
      <c r="E60" s="493" t="s">
        <v>92</v>
      </c>
      <c r="F60" s="91" t="s">
        <v>59</v>
      </c>
      <c r="G60" s="92">
        <v>30953</v>
      </c>
      <c r="H60" s="338">
        <v>6451</v>
      </c>
      <c r="I60" s="489"/>
      <c r="J60" s="489"/>
      <c r="K60" s="384">
        <v>30918</v>
      </c>
      <c r="L60" s="489"/>
      <c r="M60" s="489"/>
      <c r="N60" s="204"/>
      <c r="O60" s="204"/>
      <c r="P60" s="204"/>
    </row>
    <row r="61" spans="1:16" ht="15.75" thickBot="1">
      <c r="A61" s="516" t="s">
        <v>209</v>
      </c>
      <c r="B61" s="494"/>
      <c r="C61" s="379" t="s">
        <v>8</v>
      </c>
      <c r="D61" s="93"/>
      <c r="E61" s="455" t="s">
        <v>317</v>
      </c>
      <c r="F61" s="480"/>
      <c r="G61" s="379" t="s">
        <v>8</v>
      </c>
      <c r="H61" s="489"/>
      <c r="I61" s="489"/>
      <c r="J61" s="489"/>
      <c r="K61" s="495">
        <v>246510</v>
      </c>
      <c r="L61" s="489"/>
      <c r="M61" s="489"/>
      <c r="N61" s="204"/>
      <c r="O61" s="204"/>
      <c r="P61" s="204"/>
    </row>
    <row r="62" spans="1:16" ht="15.75" thickBot="1">
      <c r="A62" s="98" t="s">
        <v>318</v>
      </c>
      <c r="B62" s="322" t="s">
        <v>248</v>
      </c>
      <c r="C62" s="323">
        <v>3200</v>
      </c>
      <c r="E62" s="98" t="s">
        <v>319</v>
      </c>
      <c r="F62" s="322" t="s">
        <v>0</v>
      </c>
      <c r="G62" s="92">
        <v>222210</v>
      </c>
      <c r="H62" s="320"/>
      <c r="I62" s="489"/>
      <c r="J62" s="489"/>
      <c r="K62" s="496" t="s">
        <v>8</v>
      </c>
      <c r="L62" s="489"/>
      <c r="M62" s="489"/>
      <c r="N62" s="124"/>
      <c r="O62" s="204"/>
      <c r="P62" s="204"/>
    </row>
    <row r="63" spans="1:16" ht="15.75" thickBot="1">
      <c r="A63" s="98" t="s">
        <v>320</v>
      </c>
      <c r="B63" s="322" t="s">
        <v>248</v>
      </c>
      <c r="C63" s="323">
        <v>7148</v>
      </c>
      <c r="D63" s="93"/>
      <c r="E63" s="516" t="s">
        <v>95</v>
      </c>
      <c r="F63" s="497"/>
      <c r="G63" s="379" t="s">
        <v>8</v>
      </c>
      <c r="H63" s="323">
        <v>7484</v>
      </c>
      <c r="I63" s="489"/>
      <c r="J63" s="489"/>
      <c r="K63" s="498">
        <v>121</v>
      </c>
      <c r="L63" s="489"/>
      <c r="M63" s="489"/>
      <c r="N63" s="204"/>
      <c r="O63" s="204"/>
      <c r="P63" s="204"/>
    </row>
    <row r="64" spans="1:16" ht="15.75" thickBot="1">
      <c r="A64" s="516" t="s">
        <v>321</v>
      </c>
      <c r="B64" s="480"/>
      <c r="C64" s="379" t="s">
        <v>8</v>
      </c>
      <c r="D64" s="93"/>
      <c r="E64" s="90" t="s">
        <v>322</v>
      </c>
      <c r="F64" s="91" t="s">
        <v>59</v>
      </c>
      <c r="G64" s="92">
        <v>150</v>
      </c>
      <c r="H64" s="379" t="s">
        <v>8</v>
      </c>
      <c r="I64" s="204"/>
      <c r="J64" s="204"/>
      <c r="K64" s="499">
        <v>154</v>
      </c>
      <c r="L64" s="204"/>
      <c r="M64" s="204"/>
      <c r="N64" s="204"/>
      <c r="O64" s="204"/>
      <c r="P64" s="204"/>
    </row>
    <row r="65" spans="1:16" ht="15.75" thickBot="1">
      <c r="A65" s="90" t="s">
        <v>218</v>
      </c>
      <c r="B65" s="91" t="s">
        <v>248</v>
      </c>
      <c r="C65" s="92">
        <v>778</v>
      </c>
      <c r="D65" s="93"/>
      <c r="E65" s="90" t="s">
        <v>96</v>
      </c>
      <c r="F65" s="91" t="s">
        <v>59</v>
      </c>
      <c r="G65" s="92">
        <v>190</v>
      </c>
      <c r="H65" s="500">
        <v>968</v>
      </c>
      <c r="I65" s="204"/>
      <c r="J65" s="204"/>
      <c r="K65" s="496" t="s">
        <v>8</v>
      </c>
      <c r="L65" s="204"/>
      <c r="M65" s="204"/>
      <c r="N65" s="204"/>
      <c r="O65" s="204"/>
      <c r="P65" s="204"/>
    </row>
    <row r="66" spans="1:16" ht="15.75" thickBot="1">
      <c r="A66" s="715" t="s">
        <v>323</v>
      </c>
      <c r="B66" s="716"/>
      <c r="C66" s="716"/>
      <c r="D66" s="716"/>
      <c r="E66" s="716"/>
      <c r="F66" s="716"/>
      <c r="G66" s="717"/>
      <c r="H66" s="204"/>
      <c r="I66" s="204"/>
      <c r="J66" s="204"/>
      <c r="K66" s="320">
        <v>4477</v>
      </c>
      <c r="L66" s="204"/>
      <c r="M66" s="204"/>
      <c r="N66" s="204"/>
      <c r="O66" s="204"/>
      <c r="P66" s="204"/>
    </row>
    <row r="67" spans="1:16" ht="15.75" thickBot="1">
      <c r="A67" s="640" t="s">
        <v>221</v>
      </c>
      <c r="B67" s="641"/>
      <c r="C67" s="641"/>
      <c r="D67" s="641"/>
      <c r="E67" s="642"/>
      <c r="F67" s="94" t="s">
        <v>59</v>
      </c>
      <c r="G67" s="490">
        <v>4371</v>
      </c>
      <c r="H67" s="204"/>
      <c r="I67" s="204"/>
      <c r="J67" s="204"/>
      <c r="K67" s="338">
        <v>4477</v>
      </c>
      <c r="L67" s="204"/>
      <c r="M67" s="204"/>
      <c r="N67" s="204"/>
      <c r="O67" s="204"/>
      <c r="P67" s="204"/>
    </row>
    <row r="68" spans="1:16" ht="15.75" thickBot="1">
      <c r="A68" s="637" t="s">
        <v>222</v>
      </c>
      <c r="B68" s="638"/>
      <c r="C68" s="638"/>
      <c r="D68" s="638"/>
      <c r="E68" s="639"/>
      <c r="F68" s="501" t="s">
        <v>0</v>
      </c>
      <c r="G68" s="384">
        <v>4371</v>
      </c>
      <c r="H68" s="375"/>
      <c r="I68" s="204"/>
      <c r="J68" s="204"/>
      <c r="K68" s="204"/>
      <c r="L68" s="204"/>
      <c r="M68" s="204"/>
      <c r="N68" s="204"/>
      <c r="O68" s="204"/>
      <c r="P68" s="204"/>
    </row>
    <row r="69" spans="1:16" ht="15.75" thickBot="1">
      <c r="A69" s="378"/>
      <c r="B69" s="378"/>
      <c r="C69" s="378"/>
      <c r="D69" s="378"/>
      <c r="E69" s="378"/>
      <c r="F69" s="386"/>
      <c r="G69" s="387"/>
      <c r="H69" s="554"/>
      <c r="I69" s="210"/>
      <c r="J69" s="204"/>
      <c r="K69" s="204"/>
      <c r="L69" s="204"/>
      <c r="M69" s="204"/>
      <c r="N69" s="204"/>
      <c r="O69" s="204"/>
      <c r="P69" s="204"/>
    </row>
    <row r="70" spans="1:16">
      <c r="A70" s="563" t="s">
        <v>141</v>
      </c>
      <c r="B70" s="564"/>
      <c r="C70" s="564"/>
      <c r="D70" s="564"/>
      <c r="E70" s="564"/>
      <c r="F70" s="564"/>
      <c r="G70" s="565"/>
      <c r="H70" s="502"/>
      <c r="I70" s="210"/>
      <c r="J70" s="204"/>
      <c r="K70" s="204"/>
      <c r="L70" s="204"/>
      <c r="M70" s="204"/>
      <c r="N70" s="204"/>
      <c r="O70" s="204"/>
      <c r="P70" s="204"/>
    </row>
    <row r="71" spans="1:16">
      <c r="A71" s="557" t="s">
        <v>334</v>
      </c>
      <c r="B71" s="558"/>
      <c r="C71" s="558"/>
      <c r="D71" s="558"/>
      <c r="E71" s="558"/>
      <c r="F71" s="558"/>
      <c r="G71" s="559"/>
      <c r="H71" s="502"/>
      <c r="I71" s="210"/>
      <c r="J71" s="204"/>
      <c r="K71" s="204"/>
      <c r="L71" s="204"/>
      <c r="M71" s="204"/>
      <c r="N71" s="204"/>
      <c r="O71" s="204"/>
      <c r="P71" s="204"/>
    </row>
    <row r="72" spans="1:16" ht="15.75" thickBot="1">
      <c r="A72" s="560" t="s">
        <v>332</v>
      </c>
      <c r="B72" s="561"/>
      <c r="C72" s="561"/>
      <c r="D72" s="561"/>
      <c r="E72" s="561"/>
      <c r="F72" s="561"/>
      <c r="G72" s="562"/>
      <c r="H72" s="502"/>
      <c r="I72" s="210"/>
      <c r="J72" s="204"/>
      <c r="K72" s="204"/>
      <c r="L72" s="204"/>
      <c r="M72" s="204"/>
      <c r="N72" s="204"/>
      <c r="O72" s="204"/>
      <c r="P72" s="204"/>
    </row>
    <row r="73" spans="1:16" ht="15.75" thickBot="1">
      <c r="A73" s="561"/>
      <c r="B73" s="561"/>
      <c r="C73" s="561"/>
      <c r="D73" s="561"/>
      <c r="E73" s="561"/>
      <c r="F73" s="561"/>
      <c r="G73" s="561"/>
      <c r="H73" s="129"/>
      <c r="I73" s="210"/>
      <c r="J73" s="204"/>
      <c r="K73" s="204"/>
      <c r="L73" s="204"/>
      <c r="M73" s="204"/>
      <c r="N73" s="204"/>
      <c r="O73" s="204"/>
      <c r="P73" s="204"/>
    </row>
    <row r="74" spans="1:16">
      <c r="A74" s="563" t="s">
        <v>142</v>
      </c>
      <c r="B74" s="564"/>
      <c r="C74" s="564"/>
      <c r="D74" s="564"/>
      <c r="E74" s="564"/>
      <c r="F74" s="564"/>
      <c r="G74" s="565"/>
      <c r="H74" s="129"/>
      <c r="I74" s="204"/>
      <c r="J74" s="204"/>
      <c r="K74" s="204"/>
      <c r="L74" s="204"/>
      <c r="M74" s="204"/>
      <c r="N74" s="204"/>
      <c r="O74" s="204"/>
      <c r="P74" s="204"/>
    </row>
    <row r="75" spans="1:16">
      <c r="A75" s="557" t="s">
        <v>137</v>
      </c>
      <c r="B75" s="558"/>
      <c r="C75" s="558"/>
      <c r="D75" s="558"/>
      <c r="E75" s="558"/>
      <c r="F75" s="558"/>
      <c r="G75" s="559"/>
      <c r="H75" s="129"/>
      <c r="I75" s="204"/>
      <c r="J75" s="204"/>
      <c r="K75" s="204"/>
      <c r="L75" s="204"/>
      <c r="M75" s="204"/>
      <c r="N75" s="204"/>
      <c r="O75" s="204"/>
      <c r="P75" s="204"/>
    </row>
    <row r="76" spans="1:16" ht="15.75" thickBot="1">
      <c r="A76" s="560" t="s">
        <v>107</v>
      </c>
      <c r="B76" s="561"/>
      <c r="C76" s="561"/>
      <c r="D76" s="561"/>
      <c r="E76" s="561"/>
      <c r="F76" s="561"/>
      <c r="G76" s="562"/>
      <c r="H76" s="502"/>
      <c r="I76" s="204"/>
      <c r="J76" s="204"/>
      <c r="K76" s="204"/>
      <c r="L76" s="204"/>
      <c r="M76" s="204"/>
      <c r="N76" s="204"/>
      <c r="O76" s="204"/>
      <c r="P76" s="204"/>
    </row>
    <row r="77" spans="1:16" ht="15.75" thickBot="1">
      <c r="A77" s="656"/>
      <c r="B77" s="656"/>
      <c r="C77" s="656"/>
      <c r="D77" s="656"/>
      <c r="E77" s="656"/>
      <c r="F77" s="656"/>
      <c r="G77" s="656"/>
      <c r="H77" s="129"/>
      <c r="I77" s="204"/>
      <c r="J77" s="204"/>
      <c r="K77" s="204"/>
      <c r="L77" s="204"/>
      <c r="M77" s="204"/>
      <c r="N77" s="204"/>
      <c r="O77" s="204"/>
      <c r="P77" s="204"/>
    </row>
    <row r="78" spans="1:16">
      <c r="A78" s="563" t="s">
        <v>228</v>
      </c>
      <c r="B78" s="564"/>
      <c r="C78" s="564"/>
      <c r="D78" s="564"/>
      <c r="E78" s="564"/>
      <c r="F78" s="564"/>
      <c r="G78" s="565"/>
      <c r="H78" s="129"/>
      <c r="I78" s="204"/>
      <c r="J78" s="204"/>
      <c r="K78" s="204"/>
      <c r="L78" s="204"/>
      <c r="M78" s="204"/>
      <c r="N78" s="204"/>
      <c r="O78" s="204"/>
      <c r="P78" s="204"/>
    </row>
    <row r="79" spans="1:16">
      <c r="A79" s="557" t="s">
        <v>138</v>
      </c>
      <c r="B79" s="558"/>
      <c r="C79" s="558"/>
      <c r="D79" s="558"/>
      <c r="E79" s="558"/>
      <c r="F79" s="558"/>
      <c r="G79" s="559"/>
      <c r="H79" s="129"/>
      <c r="I79" s="204"/>
      <c r="J79" s="204"/>
      <c r="K79" s="204"/>
      <c r="L79" s="204"/>
      <c r="M79" s="204"/>
      <c r="N79" s="204"/>
      <c r="O79" s="204"/>
      <c r="P79" s="204"/>
    </row>
    <row r="80" spans="1:16" ht="15.75" thickBot="1">
      <c r="A80" s="560" t="s">
        <v>108</v>
      </c>
      <c r="B80" s="561"/>
      <c r="C80" s="561"/>
      <c r="D80" s="561"/>
      <c r="E80" s="561"/>
      <c r="F80" s="561"/>
      <c r="G80" s="562"/>
      <c r="H80" s="502"/>
      <c r="I80" s="204"/>
      <c r="J80" s="204"/>
      <c r="K80" s="204"/>
      <c r="L80" s="204"/>
      <c r="M80" s="204"/>
      <c r="N80" s="204"/>
      <c r="O80" s="204"/>
      <c r="P80" s="204"/>
    </row>
    <row r="81" spans="1:16" ht="15.75" thickBot="1">
      <c r="A81" s="502"/>
      <c r="B81" s="502"/>
      <c r="C81" s="502"/>
      <c r="D81" s="502"/>
      <c r="E81" s="502"/>
      <c r="F81" s="502"/>
      <c r="G81" s="502"/>
      <c r="H81" s="204"/>
      <c r="I81" s="204"/>
      <c r="J81" s="204"/>
      <c r="K81" s="204"/>
      <c r="L81" s="204"/>
      <c r="M81" s="204"/>
      <c r="N81" s="204"/>
      <c r="O81" s="204"/>
      <c r="P81" s="204"/>
    </row>
    <row r="82" spans="1:16" ht="23.25" thickBot="1">
      <c r="A82" s="634" t="s">
        <v>139</v>
      </c>
      <c r="B82" s="635"/>
      <c r="C82" s="635"/>
      <c r="D82" s="635"/>
      <c r="E82" s="635"/>
      <c r="F82" s="635"/>
      <c r="G82" s="636"/>
      <c r="H82" s="204"/>
      <c r="I82" s="204"/>
      <c r="J82" s="204"/>
      <c r="K82" s="204"/>
      <c r="L82" s="204"/>
      <c r="M82" s="204"/>
      <c r="N82" s="204"/>
      <c r="O82" s="204"/>
      <c r="P82" s="204"/>
    </row>
    <row r="83" spans="1:16" ht="15" customHeight="1">
      <c r="A83" s="204"/>
      <c r="B83" s="204"/>
      <c r="C83" s="204"/>
      <c r="D83" s="204"/>
      <c r="E83" s="204"/>
      <c r="F83" s="204"/>
      <c r="G83" s="204"/>
    </row>
    <row r="84" spans="1:16" ht="23.25" customHeight="1">
      <c r="A84" s="204"/>
      <c r="B84" s="204"/>
      <c r="C84" s="503" t="s">
        <v>119</v>
      </c>
      <c r="D84" s="503"/>
      <c r="E84" s="503"/>
    </row>
    <row r="85" spans="1:16" ht="15" customHeight="1">
      <c r="A85" s="204"/>
      <c r="B85" s="204"/>
      <c r="C85" s="503"/>
      <c r="D85" s="503"/>
      <c r="E85" s="503"/>
    </row>
    <row r="86" spans="1:16" ht="28.5">
      <c r="A86" s="204"/>
      <c r="B86" s="204"/>
      <c r="C86" s="503"/>
      <c r="D86" s="503"/>
      <c r="E86" s="503"/>
    </row>
  </sheetData>
  <mergeCells count="21">
    <mergeCell ref="A1:G1"/>
    <mergeCell ref="A2:G2"/>
    <mergeCell ref="A3:G3"/>
    <mergeCell ref="A4:G4"/>
    <mergeCell ref="A5:B5"/>
    <mergeCell ref="E5:F5"/>
    <mergeCell ref="A80:G80"/>
    <mergeCell ref="A82:G82"/>
    <mergeCell ref="A79:G79"/>
    <mergeCell ref="A66:G66"/>
    <mergeCell ref="A67:E67"/>
    <mergeCell ref="A68:E68"/>
    <mergeCell ref="A70:G70"/>
    <mergeCell ref="A71:G71"/>
    <mergeCell ref="A72:G72"/>
    <mergeCell ref="A73:G73"/>
    <mergeCell ref="A78:G78"/>
    <mergeCell ref="A74:G74"/>
    <mergeCell ref="A75:G75"/>
    <mergeCell ref="A76:G76"/>
    <mergeCell ref="A77:G77"/>
  </mergeCells>
  <hyperlinks>
    <hyperlink ref="A82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/>
  <cols>
    <col min="1" max="1" width="53.42578125" style="204" customWidth="1"/>
    <col min="2" max="2" width="8.85546875" style="204" customWidth="1"/>
    <col min="3" max="3" width="14.85546875" style="204" customWidth="1"/>
    <col min="4" max="4" width="9.140625" style="204"/>
    <col min="5" max="193" width="9.140625" style="204" customWidth="1"/>
    <col min="194" max="16384" width="9.140625" style="204"/>
  </cols>
  <sheetData>
    <row r="1" spans="1:3" ht="21" customHeight="1">
      <c r="A1" s="723" t="s">
        <v>103</v>
      </c>
      <c r="B1" s="724"/>
      <c r="C1" s="725"/>
    </row>
    <row r="2" spans="1:3" ht="18.75" thickBot="1">
      <c r="A2" s="726" t="s">
        <v>143</v>
      </c>
      <c r="B2" s="727"/>
      <c r="C2" s="728"/>
    </row>
    <row r="3" spans="1:3" ht="23.25" thickBot="1">
      <c r="A3" s="729" t="s">
        <v>144</v>
      </c>
      <c r="B3" s="730"/>
      <c r="C3" s="731"/>
    </row>
    <row r="4" spans="1:3" ht="16.5" thickBot="1">
      <c r="A4" s="255"/>
      <c r="B4" s="732" t="s">
        <v>55</v>
      </c>
      <c r="C4" s="733"/>
    </row>
    <row r="5" spans="1:3" ht="15.75" thickBot="1">
      <c r="A5" s="734" t="s">
        <v>145</v>
      </c>
      <c r="B5" s="735"/>
      <c r="C5" s="736"/>
    </row>
    <row r="6" spans="1:3">
      <c r="A6" s="256" t="s">
        <v>146</v>
      </c>
      <c r="B6" s="257" t="s">
        <v>7</v>
      </c>
      <c r="C6" s="258" t="s">
        <v>8</v>
      </c>
    </row>
    <row r="7" spans="1:3">
      <c r="A7" s="259" t="s">
        <v>147</v>
      </c>
      <c r="B7" s="260" t="s">
        <v>59</v>
      </c>
      <c r="C7" s="261">
        <v>21849</v>
      </c>
    </row>
    <row r="8" spans="1:3" ht="15.75" thickBot="1">
      <c r="A8" s="262" t="s">
        <v>148</v>
      </c>
      <c r="B8" s="263" t="s">
        <v>59</v>
      </c>
      <c r="C8" s="264">
        <v>32642</v>
      </c>
    </row>
    <row r="9" spans="1:3" ht="15.75" thickBot="1">
      <c r="A9" s="737" t="s">
        <v>149</v>
      </c>
      <c r="B9" s="738"/>
      <c r="C9" s="739"/>
    </row>
    <row r="10" spans="1:3">
      <c r="A10" s="256" t="s">
        <v>146</v>
      </c>
      <c r="B10" s="257" t="s">
        <v>7</v>
      </c>
      <c r="C10" s="258" t="s">
        <v>8</v>
      </c>
    </row>
    <row r="11" spans="1:3">
      <c r="A11" s="259" t="s">
        <v>150</v>
      </c>
      <c r="B11" s="260" t="s">
        <v>59</v>
      </c>
      <c r="C11" s="265">
        <v>36986</v>
      </c>
    </row>
    <row r="12" spans="1:3" ht="15.75" thickBot="1">
      <c r="A12" s="266" t="s">
        <v>151</v>
      </c>
      <c r="B12" s="263" t="s">
        <v>59</v>
      </c>
      <c r="C12" s="264">
        <v>24268</v>
      </c>
    </row>
    <row r="13" spans="1:3" ht="15.75" thickBot="1">
      <c r="A13" s="740" t="s">
        <v>152</v>
      </c>
      <c r="B13" s="741"/>
      <c r="C13" s="742"/>
    </row>
    <row r="14" spans="1:3">
      <c r="A14" s="256" t="s">
        <v>146</v>
      </c>
      <c r="B14" s="257" t="s">
        <v>7</v>
      </c>
      <c r="C14" s="258" t="s">
        <v>8</v>
      </c>
    </row>
    <row r="15" spans="1:3">
      <c r="A15" s="259" t="s">
        <v>153</v>
      </c>
      <c r="B15" s="260" t="s">
        <v>59</v>
      </c>
      <c r="C15" s="265">
        <v>36986</v>
      </c>
    </row>
    <row r="16" spans="1:3" ht="15.75" thickBot="1">
      <c r="A16" s="266" t="s">
        <v>154</v>
      </c>
      <c r="B16" s="263" t="s">
        <v>59</v>
      </c>
      <c r="C16" s="264">
        <v>24268</v>
      </c>
    </row>
    <row r="17" spans="1:8" ht="15.75" thickBot="1">
      <c r="A17" s="253"/>
      <c r="B17" s="253"/>
      <c r="C17" s="253"/>
    </row>
    <row r="18" spans="1:8">
      <c r="A18" s="563" t="s">
        <v>141</v>
      </c>
      <c r="B18" s="564"/>
      <c r="C18" s="565"/>
      <c r="D18" s="502"/>
      <c r="E18" s="502"/>
      <c r="F18" s="502"/>
      <c r="G18" s="502"/>
      <c r="H18" s="210"/>
    </row>
    <row r="19" spans="1:8">
      <c r="A19" s="557" t="s">
        <v>334</v>
      </c>
      <c r="B19" s="558"/>
      <c r="C19" s="559"/>
      <c r="D19" s="502"/>
      <c r="E19" s="502"/>
      <c r="F19" s="502"/>
      <c r="G19" s="502"/>
      <c r="H19" s="210"/>
    </row>
    <row r="20" spans="1:8" ht="15.75" thickBot="1">
      <c r="A20" s="560" t="s">
        <v>332</v>
      </c>
      <c r="B20" s="561"/>
      <c r="C20" s="562"/>
      <c r="D20" s="502"/>
      <c r="E20" s="502"/>
      <c r="F20" s="502"/>
      <c r="G20" s="502"/>
      <c r="H20" s="210"/>
    </row>
    <row r="21" spans="1:8" ht="15.75" thickBot="1">
      <c r="D21" s="210"/>
      <c r="E21" s="210"/>
      <c r="F21" s="210"/>
      <c r="G21" s="210"/>
      <c r="H21" s="210"/>
    </row>
    <row r="22" spans="1:8">
      <c r="A22" s="563" t="s">
        <v>142</v>
      </c>
      <c r="B22" s="564"/>
      <c r="C22" s="565"/>
    </row>
    <row r="23" spans="1:8">
      <c r="A23" s="557" t="s">
        <v>137</v>
      </c>
      <c r="B23" s="558"/>
      <c r="C23" s="559"/>
    </row>
    <row r="24" spans="1:8" ht="15.75" thickBot="1">
      <c r="A24" s="560" t="s">
        <v>107</v>
      </c>
      <c r="B24" s="561"/>
      <c r="C24" s="562"/>
    </row>
    <row r="25" spans="1:8" ht="15.75" thickBot="1">
      <c r="A25" s="253"/>
      <c r="B25" s="253"/>
      <c r="C25" s="253"/>
    </row>
    <row r="26" spans="1:8">
      <c r="A26" s="563" t="s">
        <v>156</v>
      </c>
      <c r="B26" s="564"/>
      <c r="C26" s="565"/>
    </row>
    <row r="27" spans="1:8">
      <c r="A27" s="557" t="s">
        <v>138</v>
      </c>
      <c r="B27" s="558"/>
      <c r="C27" s="559"/>
    </row>
    <row r="28" spans="1:8" ht="15.75" thickBot="1">
      <c r="A28" s="560" t="s">
        <v>108</v>
      </c>
      <c r="B28" s="561"/>
      <c r="C28" s="562"/>
    </row>
    <row r="29" spans="1:8" ht="15.75" thickBot="1">
      <c r="A29" s="719"/>
      <c r="B29" s="719"/>
      <c r="C29" s="719"/>
    </row>
    <row r="30" spans="1:8" ht="27.75" thickBot="1">
      <c r="A30" s="720" t="s">
        <v>139</v>
      </c>
      <c r="B30" s="721"/>
      <c r="C30" s="722"/>
    </row>
    <row r="31" spans="1:8" ht="28.5">
      <c r="A31" s="718" t="s">
        <v>345</v>
      </c>
      <c r="B31" s="718"/>
      <c r="C31" s="718"/>
    </row>
  </sheetData>
  <mergeCells count="19">
    <mergeCell ref="A19:C19"/>
    <mergeCell ref="A1:C1"/>
    <mergeCell ref="A2:C2"/>
    <mergeCell ref="A3:C3"/>
    <mergeCell ref="B4:C4"/>
    <mergeCell ref="A5:C5"/>
    <mergeCell ref="A9:C9"/>
    <mergeCell ref="A13:C13"/>
    <mergeCell ref="A18:C18"/>
    <mergeCell ref="A31:C31"/>
    <mergeCell ref="A28:C28"/>
    <mergeCell ref="A29:C29"/>
    <mergeCell ref="A30:C30"/>
    <mergeCell ref="A20:C20"/>
    <mergeCell ref="A22:C22"/>
    <mergeCell ref="A23:C23"/>
    <mergeCell ref="A24:C24"/>
    <mergeCell ref="A26:C26"/>
    <mergeCell ref="A27:C27"/>
  </mergeCells>
  <hyperlinks>
    <hyperlink ref="A30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5" sqref="E15"/>
    </sheetView>
  </sheetViews>
  <sheetFormatPr defaultRowHeight="15"/>
  <cols>
    <col min="1" max="1" width="58.42578125" style="204" customWidth="1"/>
    <col min="2" max="2" width="19" style="204" customWidth="1"/>
    <col min="3" max="16384" width="9.140625" style="204"/>
  </cols>
  <sheetData>
    <row r="1" spans="1:3" ht="20.25">
      <c r="A1" s="623" t="s">
        <v>103</v>
      </c>
      <c r="B1" s="624"/>
      <c r="C1" s="625"/>
    </row>
    <row r="2" spans="1:3" ht="21" thickBot="1">
      <c r="A2" s="743" t="s">
        <v>158</v>
      </c>
      <c r="B2" s="744"/>
      <c r="C2" s="745"/>
    </row>
    <row r="3" spans="1:3" ht="21" thickBot="1">
      <c r="A3" s="746" t="s">
        <v>159</v>
      </c>
      <c r="B3" s="747"/>
      <c r="C3" s="748"/>
    </row>
    <row r="4" spans="1:3" ht="16.5" thickBot="1">
      <c r="A4" s="268"/>
      <c r="B4" s="749" t="s">
        <v>55</v>
      </c>
      <c r="C4" s="750"/>
    </row>
    <row r="5" spans="1:3" ht="15.75" thickBot="1">
      <c r="A5" s="751" t="s">
        <v>160</v>
      </c>
      <c r="B5" s="752"/>
      <c r="C5" s="753"/>
    </row>
    <row r="6" spans="1:3">
      <c r="A6" s="269" t="s">
        <v>161</v>
      </c>
      <c r="B6" s="270" t="s">
        <v>8</v>
      </c>
      <c r="C6" s="271" t="s">
        <v>7</v>
      </c>
    </row>
    <row r="7" spans="1:3" ht="15.75" thickBot="1">
      <c r="A7" s="272" t="s">
        <v>162</v>
      </c>
      <c r="B7" s="273">
        <v>414669</v>
      </c>
      <c r="C7" s="274" t="s">
        <v>163</v>
      </c>
    </row>
    <row r="8" spans="1:3" ht="15.75" hidden="1" thickBot="1">
      <c r="A8" s="272"/>
      <c r="B8" s="275"/>
      <c r="C8" s="274"/>
    </row>
    <row r="9" spans="1:3" ht="15.75" thickBot="1">
      <c r="A9" s="754" t="s">
        <v>164</v>
      </c>
      <c r="B9" s="755"/>
      <c r="C9" s="756"/>
    </row>
    <row r="10" spans="1:3">
      <c r="A10" s="269" t="s">
        <v>161</v>
      </c>
      <c r="B10" s="276" t="s">
        <v>8</v>
      </c>
      <c r="C10" s="277" t="s">
        <v>7</v>
      </c>
    </row>
    <row r="11" spans="1:3" ht="15.75" thickBot="1">
      <c r="A11" s="278" t="s">
        <v>166</v>
      </c>
      <c r="B11" s="279">
        <v>979259</v>
      </c>
      <c r="C11" s="280" t="s">
        <v>163</v>
      </c>
    </row>
    <row r="12" spans="1:3" ht="15.75" thickBot="1">
      <c r="A12" s="751" t="s">
        <v>165</v>
      </c>
      <c r="B12" s="752"/>
      <c r="C12" s="753"/>
    </row>
    <row r="13" spans="1:3">
      <c r="A13" s="269" t="s">
        <v>161</v>
      </c>
      <c r="B13" s="281" t="s">
        <v>8</v>
      </c>
      <c r="C13" s="282" t="s">
        <v>7</v>
      </c>
    </row>
    <row r="14" spans="1:3" ht="15.75" thickBot="1">
      <c r="A14" s="283" t="s">
        <v>166</v>
      </c>
      <c r="B14" s="284">
        <v>697284</v>
      </c>
      <c r="C14" s="285" t="s">
        <v>163</v>
      </c>
    </row>
    <row r="15" spans="1:3" ht="15.75" thickBot="1">
      <c r="A15" s="286"/>
      <c r="B15" s="286"/>
      <c r="C15" s="287"/>
    </row>
    <row r="16" spans="1:3">
      <c r="A16" s="563" t="s">
        <v>141</v>
      </c>
      <c r="B16" s="564"/>
      <c r="C16" s="565"/>
    </row>
    <row r="17" spans="1:3">
      <c r="A17" s="557" t="s">
        <v>346</v>
      </c>
      <c r="B17" s="558"/>
      <c r="C17" s="559"/>
    </row>
    <row r="18" spans="1:3" ht="15.75" thickBot="1">
      <c r="A18" s="560" t="s">
        <v>347</v>
      </c>
      <c r="B18" s="561"/>
      <c r="C18" s="562"/>
    </row>
    <row r="19" spans="1:3" ht="15.75" thickBot="1">
      <c r="A19" s="502"/>
      <c r="B19" s="502"/>
      <c r="C19" s="502"/>
    </row>
    <row r="20" spans="1:3">
      <c r="A20" s="563" t="s">
        <v>142</v>
      </c>
      <c r="B20" s="564"/>
      <c r="C20" s="565"/>
    </row>
    <row r="21" spans="1:3">
      <c r="A21" s="557" t="s">
        <v>137</v>
      </c>
      <c r="B21" s="558"/>
      <c r="C21" s="559"/>
    </row>
    <row r="22" spans="1:3" ht="15.75" thickBot="1">
      <c r="A22" s="560" t="s">
        <v>107</v>
      </c>
      <c r="B22" s="561"/>
      <c r="C22" s="562"/>
    </row>
    <row r="23" spans="1:3" ht="15.75" thickBot="1">
      <c r="A23" s="502"/>
      <c r="B23" s="502"/>
      <c r="C23" s="502"/>
    </row>
    <row r="24" spans="1:3">
      <c r="A24" s="563" t="s">
        <v>167</v>
      </c>
      <c r="B24" s="564"/>
      <c r="C24" s="565"/>
    </row>
    <row r="25" spans="1:3">
      <c r="A25" s="557" t="s">
        <v>138</v>
      </c>
      <c r="B25" s="558"/>
      <c r="C25" s="559"/>
    </row>
    <row r="26" spans="1:3" ht="15.75" thickBot="1">
      <c r="A26" s="560" t="s">
        <v>108</v>
      </c>
      <c r="B26" s="561"/>
      <c r="C26" s="562"/>
    </row>
    <row r="27" spans="1:3" ht="15.75" thickBot="1"/>
    <row r="28" spans="1:3">
      <c r="A28" s="757"/>
      <c r="B28" s="758"/>
      <c r="C28" s="759"/>
    </row>
    <row r="29" spans="1:3" ht="27">
      <c r="A29" s="760" t="s">
        <v>139</v>
      </c>
      <c r="B29" s="761"/>
      <c r="C29" s="762"/>
    </row>
    <row r="30" spans="1:3" ht="15.75" thickBot="1">
      <c r="A30" s="288"/>
      <c r="B30" s="289"/>
      <c r="C30" s="290"/>
    </row>
    <row r="32" spans="1:3" ht="28.5">
      <c r="A32" s="267" t="s">
        <v>157</v>
      </c>
    </row>
  </sheetData>
  <mergeCells count="18">
    <mergeCell ref="A24:C24"/>
    <mergeCell ref="A25:C25"/>
    <mergeCell ref="A26:C26"/>
    <mergeCell ref="A28:C28"/>
    <mergeCell ref="A29:C29"/>
    <mergeCell ref="A22:C22"/>
    <mergeCell ref="A21:C21"/>
    <mergeCell ref="A1:C1"/>
    <mergeCell ref="A2:C2"/>
    <mergeCell ref="A3:C3"/>
    <mergeCell ref="B4:C4"/>
    <mergeCell ref="A5:C5"/>
    <mergeCell ref="A9:C9"/>
    <mergeCell ref="A12:C12"/>
    <mergeCell ref="A16:C16"/>
    <mergeCell ref="A17:C17"/>
    <mergeCell ref="A18:C18"/>
    <mergeCell ref="A20:C20"/>
  </mergeCells>
  <hyperlinks>
    <hyperlink ref="A29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2" sqref="B12"/>
    </sheetView>
  </sheetViews>
  <sheetFormatPr defaultRowHeight="15"/>
  <cols>
    <col min="1" max="1" width="58.42578125" style="204" customWidth="1"/>
    <col min="2" max="2" width="19" style="204" customWidth="1"/>
    <col min="3" max="16384" width="9.140625" style="204"/>
  </cols>
  <sheetData>
    <row r="1" spans="1:3" ht="20.25">
      <c r="A1" s="623" t="s">
        <v>103</v>
      </c>
      <c r="B1" s="624"/>
      <c r="C1" s="625"/>
    </row>
    <row r="2" spans="1:3" ht="21" thickBot="1">
      <c r="A2" s="743" t="s">
        <v>143</v>
      </c>
      <c r="B2" s="744"/>
      <c r="C2" s="745"/>
    </row>
    <row r="3" spans="1:3" ht="24" thickBot="1">
      <c r="A3" s="769" t="s">
        <v>229</v>
      </c>
      <c r="B3" s="770"/>
      <c r="C3" s="771"/>
    </row>
    <row r="4" spans="1:3" ht="16.5" thickBot="1">
      <c r="A4" s="268"/>
      <c r="B4" s="749" t="s">
        <v>55</v>
      </c>
      <c r="C4" s="750"/>
    </row>
    <row r="5" spans="1:3" ht="16.5" thickBot="1">
      <c r="A5" s="388" t="s">
        <v>230</v>
      </c>
      <c r="B5" s="772" t="s">
        <v>231</v>
      </c>
      <c r="C5" s="773"/>
    </row>
    <row r="6" spans="1:3" ht="16.5" thickBot="1">
      <c r="A6" s="389" t="s">
        <v>232</v>
      </c>
      <c r="B6" s="390"/>
      <c r="C6" s="391"/>
    </row>
    <row r="7" spans="1:3">
      <c r="A7" s="392" t="s">
        <v>233</v>
      </c>
      <c r="B7" s="393">
        <v>17526</v>
      </c>
      <c r="C7" s="394" t="s">
        <v>59</v>
      </c>
    </row>
    <row r="8" spans="1:3">
      <c r="A8" s="395" t="s">
        <v>234</v>
      </c>
      <c r="B8" s="396">
        <v>48709</v>
      </c>
      <c r="C8" s="397"/>
    </row>
    <row r="9" spans="1:3" ht="15.75" thickBot="1">
      <c r="A9" s="398" t="s">
        <v>235</v>
      </c>
      <c r="B9" s="399">
        <v>33248</v>
      </c>
      <c r="C9" s="400" t="s">
        <v>59</v>
      </c>
    </row>
    <row r="10" spans="1:3" ht="16.5" thickBot="1">
      <c r="A10" s="401" t="s">
        <v>236</v>
      </c>
      <c r="B10" s="402" t="s">
        <v>53</v>
      </c>
      <c r="C10" s="403"/>
    </row>
    <row r="11" spans="1:3" ht="15.75" thickBot="1">
      <c r="A11" s="404" t="s">
        <v>237</v>
      </c>
      <c r="B11" s="405">
        <v>34672</v>
      </c>
      <c r="C11" s="406" t="s">
        <v>59</v>
      </c>
    </row>
    <row r="12" spans="1:3" ht="16.5" thickBot="1">
      <c r="A12" s="407" t="s">
        <v>238</v>
      </c>
      <c r="B12" s="408"/>
      <c r="C12" s="409"/>
    </row>
    <row r="13" spans="1:3">
      <c r="A13" s="392" t="s">
        <v>239</v>
      </c>
      <c r="B13" s="393">
        <v>36205</v>
      </c>
      <c r="C13" s="410" t="s">
        <v>59</v>
      </c>
    </row>
    <row r="14" spans="1:3" ht="15.75" thickBot="1">
      <c r="A14" s="411" t="s">
        <v>240</v>
      </c>
      <c r="B14" s="412">
        <v>31518</v>
      </c>
      <c r="C14" s="413" t="s">
        <v>59</v>
      </c>
    </row>
    <row r="15" spans="1:3" ht="16.5" thickBot="1">
      <c r="A15" s="20"/>
      <c r="B15" s="414"/>
      <c r="C15" s="20"/>
    </row>
    <row r="16" spans="1:3">
      <c r="A16" s="563" t="s">
        <v>141</v>
      </c>
      <c r="B16" s="564"/>
      <c r="C16" s="565"/>
    </row>
    <row r="17" spans="1:6">
      <c r="A17" s="557" t="s">
        <v>346</v>
      </c>
      <c r="B17" s="558"/>
      <c r="C17" s="559"/>
    </row>
    <row r="18" spans="1:6" ht="15.75" thickBot="1">
      <c r="A18" s="560" t="s">
        <v>347</v>
      </c>
      <c r="B18" s="561"/>
      <c r="C18" s="562"/>
    </row>
    <row r="19" spans="1:6" ht="15.75" thickBot="1">
      <c r="A19" s="253"/>
      <c r="B19" s="253"/>
      <c r="C19" s="253"/>
    </row>
    <row r="20" spans="1:6">
      <c r="A20" s="563" t="s">
        <v>155</v>
      </c>
      <c r="B20" s="564"/>
      <c r="C20" s="565"/>
    </row>
    <row r="21" spans="1:6">
      <c r="A21" s="557" t="s">
        <v>137</v>
      </c>
      <c r="B21" s="558"/>
      <c r="C21" s="559"/>
    </row>
    <row r="22" spans="1:6" ht="15.75" thickBot="1">
      <c r="A22" s="560" t="s">
        <v>107</v>
      </c>
      <c r="B22" s="561"/>
      <c r="C22" s="562"/>
    </row>
    <row r="23" spans="1:6" ht="15.75" thickBot="1">
      <c r="A23" s="253"/>
      <c r="B23" s="253"/>
      <c r="C23" s="253"/>
    </row>
    <row r="24" spans="1:6">
      <c r="A24" s="563" t="s">
        <v>167</v>
      </c>
      <c r="B24" s="564"/>
      <c r="C24" s="565"/>
    </row>
    <row r="25" spans="1:6">
      <c r="A25" s="557" t="s">
        <v>138</v>
      </c>
      <c r="B25" s="558"/>
      <c r="C25" s="559"/>
    </row>
    <row r="26" spans="1:6" ht="15.75" thickBot="1">
      <c r="A26" s="560" t="s">
        <v>108</v>
      </c>
      <c r="B26" s="561"/>
      <c r="C26" s="562"/>
    </row>
    <row r="27" spans="1:6" ht="15.75" thickBot="1"/>
    <row r="28" spans="1:6">
      <c r="A28" s="763" t="s">
        <v>139</v>
      </c>
      <c r="B28" s="764"/>
      <c r="C28" s="765"/>
    </row>
    <row r="29" spans="1:6" ht="29.25" thickBot="1">
      <c r="A29" s="766"/>
      <c r="B29" s="767"/>
      <c r="C29" s="768"/>
      <c r="E29" s="415"/>
      <c r="F29" s="415"/>
    </row>
    <row r="30" spans="1:6" ht="28.5">
      <c r="A30" s="210"/>
      <c r="B30" s="210"/>
      <c r="C30" s="210"/>
      <c r="D30" s="415"/>
      <c r="E30" s="415"/>
      <c r="F30" s="415"/>
    </row>
    <row r="31" spans="1:6" ht="28.5">
      <c r="A31" s="267" t="s">
        <v>157</v>
      </c>
    </row>
  </sheetData>
  <mergeCells count="15">
    <mergeCell ref="A28:C29"/>
    <mergeCell ref="A20:C20"/>
    <mergeCell ref="A1:C1"/>
    <mergeCell ref="A2:C2"/>
    <mergeCell ref="A3:C3"/>
    <mergeCell ref="B4:C4"/>
    <mergeCell ref="B5:C5"/>
    <mergeCell ref="A16:C16"/>
    <mergeCell ref="A17:C17"/>
    <mergeCell ref="A18:C18"/>
    <mergeCell ref="A21:C21"/>
    <mergeCell ref="A22:C22"/>
    <mergeCell ref="A24:C24"/>
    <mergeCell ref="A25:C25"/>
    <mergeCell ref="A26:C26"/>
  </mergeCells>
  <hyperlinks>
    <hyperlink ref="A2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D32" sqref="D32"/>
    </sheetView>
  </sheetViews>
  <sheetFormatPr defaultRowHeight="15"/>
  <cols>
    <col min="1" max="1" width="25.42578125" style="118" customWidth="1"/>
    <col min="2" max="2" width="5.140625" style="118" customWidth="1"/>
    <col min="3" max="3" width="8.28515625" style="118" customWidth="1"/>
    <col min="4" max="4" width="4.28515625" style="118" customWidth="1"/>
    <col min="5" max="5" width="26.140625" style="118" customWidth="1"/>
    <col min="6" max="6" width="5" style="118" customWidth="1"/>
    <col min="7" max="7" width="10.28515625" style="118" customWidth="1"/>
    <col min="8" max="8" width="8.85546875" style="118" hidden="1" customWidth="1"/>
    <col min="9" max="9" width="5.85546875" style="118" hidden="1" customWidth="1"/>
    <col min="10" max="10" width="10.28515625" style="118" hidden="1" customWidth="1"/>
    <col min="11" max="13" width="8.85546875" style="118" hidden="1" customWidth="1"/>
    <col min="14" max="14" width="6.7109375" style="118" hidden="1" customWidth="1"/>
    <col min="15" max="15" width="8.85546875" style="118" hidden="1" customWidth="1"/>
    <col min="16" max="16" width="9.140625" style="118" hidden="1" customWidth="1"/>
    <col min="17" max="17" width="9.140625" style="204" customWidth="1"/>
    <col min="18" max="16384" width="9.140625" style="204"/>
  </cols>
  <sheetData>
    <row r="1" spans="1:17" ht="20.25">
      <c r="A1" s="643" t="s">
        <v>103</v>
      </c>
      <c r="B1" s="644"/>
      <c r="C1" s="644"/>
      <c r="D1" s="644"/>
      <c r="E1" s="644"/>
      <c r="F1" s="644"/>
      <c r="G1" s="645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21" thickBot="1">
      <c r="A2" s="657" t="s">
        <v>223</v>
      </c>
      <c r="B2" s="658"/>
      <c r="C2" s="658"/>
      <c r="D2" s="658"/>
      <c r="E2" s="658"/>
      <c r="F2" s="658"/>
      <c r="G2" s="659"/>
      <c r="H2" s="204"/>
      <c r="I2" s="294"/>
      <c r="J2" s="294"/>
      <c r="K2" s="204"/>
      <c r="L2" s="204"/>
      <c r="M2" s="204"/>
      <c r="N2" s="83"/>
      <c r="O2" s="83"/>
      <c r="P2" s="204"/>
    </row>
    <row r="3" spans="1:17" ht="25.5" thickBot="1">
      <c r="A3" s="660" t="s">
        <v>348</v>
      </c>
      <c r="B3" s="661"/>
      <c r="C3" s="661"/>
      <c r="D3" s="661"/>
      <c r="E3" s="661"/>
      <c r="F3" s="661"/>
      <c r="G3" s="662"/>
      <c r="H3" s="204"/>
      <c r="I3" s="204"/>
      <c r="J3" s="204"/>
      <c r="K3" s="204"/>
      <c r="L3" s="204"/>
      <c r="M3" s="204"/>
      <c r="N3" s="204"/>
      <c r="O3" s="204"/>
      <c r="P3" s="204"/>
    </row>
    <row r="4" spans="1:17" ht="15.75" thickBot="1">
      <c r="A4" s="663" t="s">
        <v>1</v>
      </c>
      <c r="B4" s="664"/>
      <c r="C4" s="664"/>
      <c r="D4" s="595"/>
      <c r="E4" s="664"/>
      <c r="F4" s="664"/>
      <c r="G4" s="665"/>
      <c r="H4" s="204"/>
      <c r="I4" s="204"/>
      <c r="J4" s="204"/>
      <c r="K4" s="204"/>
      <c r="L4" s="204"/>
      <c r="M4" s="204"/>
      <c r="N4" s="204"/>
      <c r="O4" s="204"/>
      <c r="P4" s="204"/>
    </row>
    <row r="5" spans="1:17" s="118" customFormat="1" ht="15.75" thickBot="1">
      <c r="A5" s="666" t="s">
        <v>109</v>
      </c>
      <c r="B5" s="667"/>
      <c r="C5" s="379" t="s">
        <v>8</v>
      </c>
      <c r="D5" s="380"/>
      <c r="E5" s="668" t="s">
        <v>110</v>
      </c>
      <c r="F5" s="669"/>
      <c r="G5" s="379" t="s">
        <v>8</v>
      </c>
      <c r="H5" s="204"/>
      <c r="I5" s="204" t="s">
        <v>53</v>
      </c>
      <c r="J5" s="204"/>
      <c r="K5" s="204"/>
      <c r="L5" s="204"/>
      <c r="M5" s="204"/>
      <c r="N5" s="204"/>
      <c r="O5" s="204"/>
      <c r="P5" s="204"/>
      <c r="Q5" s="204"/>
    </row>
    <row r="6" spans="1:17" s="118" customFormat="1">
      <c r="A6" s="304" t="s">
        <v>349</v>
      </c>
      <c r="B6" s="381" t="s">
        <v>59</v>
      </c>
      <c r="C6" s="92">
        <v>50378</v>
      </c>
      <c r="D6" s="99"/>
      <c r="E6" s="304" t="s">
        <v>350</v>
      </c>
      <c r="F6" s="381" t="s">
        <v>59</v>
      </c>
      <c r="G6" s="92">
        <v>23353</v>
      </c>
      <c r="H6" s="204">
        <v>1.2E-2</v>
      </c>
      <c r="I6" s="204">
        <v>1</v>
      </c>
      <c r="J6" s="204">
        <v>2004541</v>
      </c>
      <c r="K6" s="382">
        <f>J6*I6*H6</f>
        <v>24054.492000000002</v>
      </c>
      <c r="L6" s="204"/>
      <c r="M6" s="204">
        <v>4.0000000000000001E-3</v>
      </c>
      <c r="N6" s="204">
        <v>1</v>
      </c>
      <c r="O6" s="204">
        <v>2004541</v>
      </c>
      <c r="P6" s="382">
        <f>O6*N6*M6</f>
        <v>8018.1639999999998</v>
      </c>
      <c r="Q6" s="204"/>
    </row>
    <row r="7" spans="1:17" s="118" customFormat="1" ht="15.75" thickBot="1">
      <c r="A7" s="251"/>
      <c r="B7" s="383" t="s">
        <v>59</v>
      </c>
      <c r="C7" s="384"/>
      <c r="D7" s="385"/>
      <c r="E7" s="251"/>
      <c r="F7" s="383" t="s">
        <v>59</v>
      </c>
      <c r="G7" s="384"/>
      <c r="H7" s="204">
        <v>1.2E-2</v>
      </c>
      <c r="I7" s="204">
        <v>1.1000000000000001</v>
      </c>
      <c r="J7" s="204">
        <v>2004541</v>
      </c>
      <c r="K7" s="382">
        <f>H7*I7*J7</f>
        <v>26459.941200000005</v>
      </c>
      <c r="L7" s="204"/>
      <c r="M7" s="204">
        <v>4.0000000000000001E-3</v>
      </c>
      <c r="N7" s="204">
        <v>1.1000000000000001</v>
      </c>
      <c r="O7" s="204">
        <v>2004541</v>
      </c>
      <c r="P7" s="382">
        <f>M7*N7*O7</f>
        <v>8819.9804000000004</v>
      </c>
      <c r="Q7" s="204"/>
    </row>
    <row r="8" spans="1:17" ht="15.75" thickBot="1">
      <c r="A8" s="378"/>
      <c r="B8" s="378"/>
      <c r="C8" s="378"/>
      <c r="D8" s="378"/>
      <c r="E8" s="378"/>
      <c r="F8" s="386"/>
      <c r="G8" s="387"/>
      <c r="H8" s="375"/>
      <c r="I8" s="204"/>
      <c r="J8" s="204"/>
      <c r="K8" s="204"/>
      <c r="L8" s="204"/>
      <c r="M8" s="204"/>
      <c r="N8" s="204"/>
      <c r="O8" s="204"/>
      <c r="P8" s="204"/>
    </row>
    <row r="9" spans="1:17">
      <c r="A9" s="563" t="s">
        <v>351</v>
      </c>
      <c r="B9" s="564"/>
      <c r="C9" s="564"/>
      <c r="D9" s="564"/>
      <c r="E9" s="564"/>
      <c r="F9" s="564"/>
      <c r="G9" s="565"/>
      <c r="H9" s="129"/>
      <c r="I9" s="204"/>
      <c r="J9" s="204"/>
      <c r="K9" s="204"/>
      <c r="L9" s="204"/>
      <c r="M9" s="204"/>
      <c r="N9" s="204"/>
      <c r="O9" s="204"/>
      <c r="P9" s="204"/>
    </row>
    <row r="10" spans="1:17">
      <c r="A10" s="557" t="s">
        <v>352</v>
      </c>
      <c r="B10" s="558"/>
      <c r="C10" s="558"/>
      <c r="D10" s="558"/>
      <c r="E10" s="558"/>
      <c r="F10" s="558"/>
      <c r="G10" s="559"/>
      <c r="H10" s="129"/>
      <c r="I10" s="204"/>
      <c r="J10" s="204"/>
      <c r="K10" s="204"/>
      <c r="L10" s="204"/>
      <c r="M10" s="204"/>
      <c r="N10" s="204"/>
      <c r="O10" s="204"/>
      <c r="P10" s="204"/>
    </row>
    <row r="11" spans="1:17" ht="15.75" thickBot="1">
      <c r="A11" s="560" t="s">
        <v>353</v>
      </c>
      <c r="B11" s="561"/>
      <c r="C11" s="561"/>
      <c r="D11" s="561"/>
      <c r="E11" s="561"/>
      <c r="F11" s="561"/>
      <c r="G11" s="562"/>
      <c r="H11" s="502"/>
      <c r="I11" s="204"/>
      <c r="J11" s="204"/>
      <c r="K11" s="204"/>
      <c r="L11" s="204"/>
      <c r="M11" s="204"/>
      <c r="N11" s="204"/>
      <c r="O11" s="204"/>
      <c r="P11" s="204"/>
    </row>
    <row r="12" spans="1:17" ht="15.75" thickBot="1">
      <c r="A12" s="502"/>
      <c r="B12" s="502"/>
      <c r="C12" s="502"/>
      <c r="D12" s="502"/>
      <c r="E12" s="502"/>
      <c r="F12" s="502"/>
      <c r="G12" s="502"/>
      <c r="H12" s="502"/>
      <c r="I12" s="204"/>
      <c r="J12" s="204"/>
      <c r="K12" s="204"/>
      <c r="L12" s="204"/>
      <c r="M12" s="204"/>
      <c r="N12" s="204"/>
      <c r="O12" s="204"/>
      <c r="P12" s="204"/>
    </row>
    <row r="13" spans="1:17">
      <c r="A13" s="563" t="s">
        <v>142</v>
      </c>
      <c r="B13" s="564"/>
      <c r="C13" s="564"/>
      <c r="D13" s="564"/>
      <c r="E13" s="564"/>
      <c r="F13" s="564"/>
      <c r="G13" s="565"/>
      <c r="H13" s="129"/>
      <c r="I13" s="204"/>
      <c r="J13" s="204"/>
      <c r="K13" s="204"/>
      <c r="L13" s="204"/>
      <c r="M13" s="204"/>
      <c r="N13" s="204"/>
      <c r="O13" s="204"/>
      <c r="P13" s="204"/>
    </row>
    <row r="14" spans="1:17">
      <c r="A14" s="557" t="s">
        <v>137</v>
      </c>
      <c r="B14" s="558"/>
      <c r="C14" s="558"/>
      <c r="D14" s="558"/>
      <c r="E14" s="558"/>
      <c r="F14" s="558"/>
      <c r="G14" s="559"/>
      <c r="H14" s="129"/>
      <c r="I14" s="204"/>
      <c r="J14" s="204"/>
      <c r="K14" s="204"/>
      <c r="L14" s="204"/>
      <c r="M14" s="204"/>
      <c r="N14" s="204"/>
      <c r="O14" s="204"/>
      <c r="P14" s="204"/>
    </row>
    <row r="15" spans="1:17" ht="15.75" thickBot="1">
      <c r="A15" s="560" t="s">
        <v>107</v>
      </c>
      <c r="B15" s="561"/>
      <c r="C15" s="561"/>
      <c r="D15" s="561"/>
      <c r="E15" s="561"/>
      <c r="F15" s="561"/>
      <c r="G15" s="562"/>
      <c r="H15" s="502"/>
      <c r="I15" s="204"/>
      <c r="J15" s="204"/>
      <c r="K15" s="204"/>
      <c r="L15" s="204"/>
      <c r="M15" s="204"/>
      <c r="N15" s="204"/>
      <c r="O15" s="204"/>
      <c r="P15" s="204"/>
    </row>
    <row r="16" spans="1:17" ht="15.75" thickBot="1">
      <c r="A16" s="656"/>
      <c r="B16" s="656"/>
      <c r="C16" s="656"/>
      <c r="D16" s="656"/>
      <c r="E16" s="656"/>
      <c r="F16" s="656"/>
      <c r="G16" s="656"/>
      <c r="H16" s="129"/>
      <c r="I16" s="204"/>
      <c r="J16" s="204"/>
      <c r="K16" s="204"/>
      <c r="L16" s="204"/>
      <c r="M16" s="204"/>
      <c r="N16" s="204"/>
      <c r="O16" s="204"/>
      <c r="P16" s="204"/>
    </row>
    <row r="17" spans="1:16">
      <c r="A17" s="563" t="s">
        <v>228</v>
      </c>
      <c r="B17" s="564"/>
      <c r="C17" s="564"/>
      <c r="D17" s="564"/>
      <c r="E17" s="564"/>
      <c r="F17" s="564"/>
      <c r="G17" s="565"/>
      <c r="H17" s="129"/>
      <c r="I17" s="204"/>
      <c r="J17" s="204"/>
      <c r="K17" s="204"/>
      <c r="L17" s="204"/>
      <c r="M17" s="204"/>
      <c r="N17" s="204"/>
      <c r="O17" s="204"/>
      <c r="P17" s="204"/>
    </row>
    <row r="18" spans="1:16">
      <c r="A18" s="557" t="s">
        <v>138</v>
      </c>
      <c r="B18" s="558"/>
      <c r="C18" s="558"/>
      <c r="D18" s="558"/>
      <c r="E18" s="558"/>
      <c r="F18" s="558"/>
      <c r="G18" s="559"/>
      <c r="H18" s="129"/>
      <c r="I18" s="204"/>
      <c r="J18" s="204"/>
      <c r="K18" s="204"/>
      <c r="L18" s="204"/>
      <c r="M18" s="204"/>
      <c r="N18" s="204"/>
      <c r="O18" s="204"/>
      <c r="P18" s="204"/>
    </row>
    <row r="19" spans="1:16" ht="15.75" thickBot="1">
      <c r="A19" s="560" t="s">
        <v>108</v>
      </c>
      <c r="B19" s="561"/>
      <c r="C19" s="561"/>
      <c r="D19" s="561"/>
      <c r="E19" s="561"/>
      <c r="F19" s="561"/>
      <c r="G19" s="562"/>
      <c r="H19" s="502"/>
      <c r="I19" s="204"/>
      <c r="J19" s="204"/>
      <c r="K19" s="204"/>
      <c r="L19" s="204"/>
      <c r="M19" s="204"/>
      <c r="N19" s="204"/>
      <c r="O19" s="204"/>
      <c r="P19" s="204"/>
    </row>
    <row r="20" spans="1:16" ht="15.75" thickBot="1">
      <c r="A20" s="502"/>
      <c r="B20" s="502"/>
      <c r="C20" s="502"/>
      <c r="D20" s="502"/>
      <c r="E20" s="502"/>
      <c r="F20" s="502"/>
      <c r="G20" s="502"/>
      <c r="H20" s="204"/>
      <c r="I20" s="204"/>
      <c r="J20" s="204"/>
      <c r="K20" s="204"/>
      <c r="L20" s="204"/>
      <c r="M20" s="204"/>
      <c r="N20" s="204"/>
      <c r="O20" s="204"/>
      <c r="P20" s="204"/>
    </row>
    <row r="21" spans="1:16" ht="23.25" thickBot="1">
      <c r="A21" s="634" t="s">
        <v>139</v>
      </c>
      <c r="B21" s="635"/>
      <c r="C21" s="635"/>
      <c r="D21" s="635"/>
      <c r="E21" s="635"/>
      <c r="F21" s="635"/>
      <c r="G21" s="636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1:16">
      <c r="A22" s="204"/>
      <c r="B22" s="204"/>
      <c r="C22" s="204"/>
      <c r="D22" s="204"/>
      <c r="E22" s="204"/>
      <c r="F22" s="204"/>
      <c r="G22" s="204"/>
      <c r="I22" s="204"/>
      <c r="J22" s="204"/>
      <c r="K22" s="204"/>
      <c r="L22" s="204"/>
      <c r="M22" s="204"/>
      <c r="N22" s="204"/>
      <c r="O22" s="204"/>
      <c r="P22" s="204"/>
    </row>
    <row r="23" spans="1:16" ht="28.5">
      <c r="A23" s="204"/>
      <c r="B23" s="204"/>
      <c r="C23" s="503" t="s">
        <v>119</v>
      </c>
      <c r="D23" s="503"/>
      <c r="E23" s="503"/>
      <c r="I23" s="204"/>
      <c r="J23" s="204"/>
      <c r="K23" s="204"/>
      <c r="L23" s="204"/>
      <c r="M23" s="204"/>
      <c r="N23" s="204"/>
      <c r="O23" s="204"/>
      <c r="P23" s="204"/>
    </row>
    <row r="24" spans="1:16" ht="28.5">
      <c r="A24" s="204"/>
      <c r="B24" s="204"/>
      <c r="C24" s="503"/>
      <c r="D24" s="503"/>
      <c r="E24" s="503"/>
      <c r="I24" s="204"/>
      <c r="J24" s="204"/>
      <c r="K24" s="204"/>
      <c r="L24" s="204"/>
      <c r="M24" s="204"/>
      <c r="N24" s="204"/>
      <c r="O24" s="204"/>
      <c r="P24" s="204"/>
    </row>
    <row r="25" spans="1:16" ht="28.5">
      <c r="A25" s="204"/>
      <c r="B25" s="204"/>
      <c r="C25" s="503"/>
      <c r="D25" s="503"/>
      <c r="E25" s="503"/>
      <c r="I25" s="204"/>
      <c r="J25" s="204"/>
      <c r="K25" s="204"/>
      <c r="L25" s="204"/>
      <c r="M25" s="204"/>
      <c r="N25" s="204"/>
      <c r="O25" s="204"/>
      <c r="P25" s="204"/>
    </row>
    <row r="26" spans="1:16" ht="15" customHeight="1"/>
    <row r="27" spans="1:16" ht="23.25" customHeight="1"/>
    <row r="28" spans="1:16" ht="15" customHeight="1"/>
  </sheetData>
  <mergeCells count="17">
    <mergeCell ref="A15:G15"/>
    <mergeCell ref="A1:G1"/>
    <mergeCell ref="A2:G2"/>
    <mergeCell ref="A3:G3"/>
    <mergeCell ref="A4:G4"/>
    <mergeCell ref="A5:B5"/>
    <mergeCell ref="E5:F5"/>
    <mergeCell ref="A9:G9"/>
    <mergeCell ref="A10:G10"/>
    <mergeCell ref="A11:G11"/>
    <mergeCell ref="A13:G13"/>
    <mergeCell ref="A14:G14"/>
    <mergeCell ref="A16:G16"/>
    <mergeCell ref="A17:G17"/>
    <mergeCell ref="A18:G18"/>
    <mergeCell ref="A19:G19"/>
    <mergeCell ref="A21:G21"/>
  </mergeCells>
  <hyperlinks>
    <hyperlink ref="A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Бук</vt:lpstr>
      <vt:lpstr>Дуб</vt:lpstr>
      <vt:lpstr>Ильм</vt:lpstr>
      <vt:lpstr>Сосна</vt:lpstr>
      <vt:lpstr>Ясень</vt:lpstr>
      <vt:lpstr>Декоративная решетка</vt:lpstr>
      <vt:lpstr>Доска</vt:lpstr>
      <vt:lpstr>МДФ</vt:lpstr>
      <vt:lpstr>Лиственница</vt:lpstr>
      <vt:lpstr>Береза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2024-01-04T05:37:54Z</dcterms:modified>
</cp:coreProperties>
</file>